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1"/>
  </bookViews>
  <sheets>
    <sheet name="2020" sheetId="1" r:id="rId1"/>
    <sheet name="SKEDULE" sheetId="2" r:id="rId2"/>
  </sheets>
  <definedNames>
    <definedName name="_xlnm.Print_Area" localSheetId="0">'2020'!$B$1:$X$86</definedName>
    <definedName name="_xlnm.Print_Area" localSheetId="1">'SKEDULE'!$B$1:$B$100</definedName>
    <definedName name="_xlnm.Print_Titles" localSheetId="1">'SKEDULE'!$1:$7</definedName>
  </definedNames>
  <calcPr fullCalcOnLoad="1"/>
</workbook>
</file>

<file path=xl/sharedStrings.xml><?xml version="1.0" encoding="utf-8"?>
<sst xmlns="http://schemas.openxmlformats.org/spreadsheetml/2006/main" count="364" uniqueCount="195">
  <si>
    <t>S</t>
  </si>
  <si>
    <t>M</t>
  </si>
  <si>
    <t>D</t>
  </si>
  <si>
    <t>W</t>
  </si>
  <si>
    <t>V</t>
  </si>
  <si>
    <t>Januarie</t>
  </si>
  <si>
    <t>February</t>
  </si>
  <si>
    <t>April</t>
  </si>
  <si>
    <t>September</t>
  </si>
  <si>
    <t>Maart</t>
  </si>
  <si>
    <t>November</t>
  </si>
  <si>
    <t>December</t>
  </si>
  <si>
    <t>SAJWV Wesrandtak wens jou 'n Geseënde Kersfees toe!</t>
  </si>
  <si>
    <t>SAHGCA West Rand Branch wishes you a Merry Christmas!</t>
  </si>
  <si>
    <t>SAJWV WESRANDTAK BESTUUR</t>
  </si>
  <si>
    <t>Selfoon</t>
  </si>
  <si>
    <t>E-Pos</t>
  </si>
  <si>
    <t>Naam</t>
  </si>
  <si>
    <t>Voorsitter / Chairman</t>
  </si>
  <si>
    <t>Sekretaris / Secretary</t>
  </si>
  <si>
    <t>Seniors Opleier / Seniors Trainer</t>
  </si>
  <si>
    <t>Ben Abeln</t>
  </si>
  <si>
    <t>Chris Fourie</t>
  </si>
  <si>
    <t>Johan Geldenhuys</t>
  </si>
  <si>
    <t>SA Jagters- en Wilbewaringsvereniging</t>
  </si>
  <si>
    <t>SA Hunters &amp; Game Conservation Association</t>
  </si>
  <si>
    <t>SAPD-akkreditasie Sportskiet / SAPS accreditation Sportshooting : 1300091</t>
  </si>
  <si>
    <t xml:space="preserve">  SAPD-akkreditasie Toegewyde Jag / SAPS accreditation Dedicated Hunting . : 400001</t>
  </si>
  <si>
    <t>WESRANDTAK / WEST RAND BRANCH</t>
  </si>
  <si>
    <t>Theuns Botha</t>
  </si>
  <si>
    <t>Cassie Carstens</t>
  </si>
  <si>
    <t>Sampie Swiegers</t>
  </si>
  <si>
    <t>083 463 3620</t>
  </si>
  <si>
    <t>083 231 1409</t>
  </si>
  <si>
    <t>082 881 5544</t>
  </si>
  <si>
    <t>082 377 8729</t>
  </si>
  <si>
    <t>083 302 7123</t>
  </si>
  <si>
    <t>082 491 1686</t>
  </si>
  <si>
    <t>083 453 3312</t>
  </si>
  <si>
    <t>Logistiekebestuurder / Logistics Manager</t>
  </si>
  <si>
    <t>andre.botha@mweb.co.za</t>
  </si>
  <si>
    <t>KLEURSLEUTEL</t>
  </si>
  <si>
    <t>SKIETTABELLE / SHOOTING TABLES</t>
  </si>
  <si>
    <t>1ste Kwartaal / 1st Quarter</t>
  </si>
  <si>
    <t>2de Kwartaal / 2nd Quarter</t>
  </si>
  <si>
    <t>3de Kwartaal / 3rd Quarter</t>
  </si>
  <si>
    <t>4de Kwartaal / 4th Quarter</t>
  </si>
  <si>
    <t>01/01 - Nuwejaarsdag / New Year's Day</t>
  </si>
  <si>
    <t>21/03 - Menseregtedag / Human Rights Day</t>
  </si>
  <si>
    <t>01/05 - Werkersdag / Labour Day</t>
  </si>
  <si>
    <t>www.wesrand.co.za / sahgcwestrand@mweb.co.za</t>
  </si>
  <si>
    <t>09/08 - Vrouedag / Women's Day</t>
  </si>
  <si>
    <t>24/09 - Erfenisdag / Heritage Day</t>
  </si>
  <si>
    <t>27/04 - Vryheidsdag / Freedom Day</t>
  </si>
  <si>
    <t>benabeln1@gmail.com</t>
  </si>
  <si>
    <t>chrisf@vodamail.co.za</t>
  </si>
  <si>
    <t>jgeldenhuys9@gmail.com</t>
  </si>
  <si>
    <t>sampie.swiegers@gmail.com</t>
  </si>
  <si>
    <t>ddrcbotha@gmail.com</t>
  </si>
  <si>
    <t>cassie@app.co.za</t>
  </si>
  <si>
    <t>Haelgeweer / Shotgun</t>
  </si>
  <si>
    <t>Bosveld / Bushveld</t>
  </si>
  <si>
    <t>Rooibok / Impala</t>
  </si>
  <si>
    <t>Vlakvark / Warthog</t>
  </si>
  <si>
    <t>POSLIGAS / POSTAL LEAGUE</t>
  </si>
  <si>
    <r>
      <t xml:space="preserve">16/10 - Basedag / </t>
    </r>
    <r>
      <rPr>
        <b/>
        <sz val="14"/>
        <color indexed="17"/>
        <rFont val="Calibri"/>
        <family val="2"/>
      </rPr>
      <t>Bosses' Day</t>
    </r>
  </si>
  <si>
    <t>18/07 - Mandelladag / Mandella Day</t>
  </si>
  <si>
    <t>Portefeulje / Portfolio</t>
  </si>
  <si>
    <t>Tesourier / Treasurer</t>
  </si>
  <si>
    <t>Skietdag / Shoot day</t>
  </si>
  <si>
    <t>Opleiding / Training</t>
  </si>
  <si>
    <t>Vakansiedag / Public Holiday</t>
  </si>
  <si>
    <t>Bestuursvergadering / Management meeting</t>
  </si>
  <si>
    <r>
      <t>Andr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 xml:space="preserve"> Botha</t>
    </r>
  </si>
  <si>
    <t>Inligting / Information</t>
  </si>
  <si>
    <t>Skietkoördineerder / Shoot Coördinator</t>
  </si>
  <si>
    <t>Haelgeweergroep / Shotgun Group</t>
  </si>
  <si>
    <t>Jag &amp; Bewaring / Hunting &amp; Conservation</t>
  </si>
  <si>
    <t>Kommunikasiebeampte / Communication</t>
  </si>
  <si>
    <t>Leon Jansen</t>
  </si>
  <si>
    <t>083 634 8224</t>
  </si>
  <si>
    <t>leonjansen101@gmail.com</t>
  </si>
  <si>
    <t>JANUARY</t>
  </si>
  <si>
    <t>FEBUARIE</t>
  </si>
  <si>
    <t>MARCH</t>
  </si>
  <si>
    <t>APRIL</t>
  </si>
  <si>
    <t>MAY</t>
  </si>
  <si>
    <t>JUNIE</t>
  </si>
  <si>
    <t>JULY</t>
  </si>
  <si>
    <t>AUGUSTUS</t>
  </si>
  <si>
    <t>SEPTEMBER</t>
  </si>
  <si>
    <t>OKTOBER</t>
  </si>
  <si>
    <t>NOVEMBER</t>
  </si>
  <si>
    <t>16/06 - Jeugdag / Jouth Day &amp; Vadersdag / Father's Day</t>
  </si>
  <si>
    <t>Trofeëkoördineerder/Trophy Coördinator</t>
  </si>
  <si>
    <t>Henco J v Rensburg</t>
  </si>
  <si>
    <t>083 255 5603</t>
  </si>
  <si>
    <t>henco@rethink.co.za</t>
  </si>
  <si>
    <t>14/02 - Valentynsdag / Valentine's Day</t>
  </si>
  <si>
    <r>
      <t>Ledevergadering /                         Member's</t>
    </r>
    <r>
      <rPr>
        <b/>
        <sz val="12"/>
        <color indexed="9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meeting</t>
    </r>
  </si>
  <si>
    <t>Skietkompetisie /                   Shooting Competition</t>
  </si>
  <si>
    <t>Juniors Opleier / Juniors Trainer</t>
  </si>
  <si>
    <t>Raymond Hoffmann</t>
  </si>
  <si>
    <t>082 419 1909</t>
  </si>
  <si>
    <t>hoffman.raymond@gmail.com</t>
  </si>
  <si>
    <t>Ander op versoek / Other on request</t>
  </si>
  <si>
    <t>JAGTABELLE / HUNTING TABLES</t>
  </si>
  <si>
    <t>Ondervoorsitter / Deputy Chairman</t>
  </si>
  <si>
    <t>Swaarkaliber / Big Bore</t>
  </si>
  <si>
    <t>Alle Pistole &amp; Rewolwers</t>
  </si>
  <si>
    <t xml:space="preserve">    All Pistols &amp; Revolvers</t>
  </si>
  <si>
    <t>Other semi-auto guns on request</t>
  </si>
  <si>
    <t>Ander semi-outo gewere op versoek</t>
  </si>
  <si>
    <t>25/01 - Wesrand President &amp; Intertak Spanskietkompetisie</t>
  </si>
  <si>
    <t>18/01 - Skietdag Jagtabelle &amp; Posligas (Sien onder)</t>
  </si>
  <si>
    <t>T</t>
  </si>
  <si>
    <t>F</t>
  </si>
  <si>
    <t>Mei</t>
  </si>
  <si>
    <t>June</t>
  </si>
  <si>
    <t>Julie</t>
  </si>
  <si>
    <t>August</t>
  </si>
  <si>
    <t>October</t>
  </si>
  <si>
    <t>SKOOLKALENDER 2020 SCHOOL CALENDER</t>
  </si>
  <si>
    <t>15/01 - Skole heropen / Schools open</t>
  </si>
  <si>
    <t>08/02 - Gallery Sporting Rifle (Heidelberg)</t>
  </si>
  <si>
    <t>20/03 - Skole sluit / Schools close</t>
  </si>
  <si>
    <t>14/03 - Toegewyde Jagterskursus / Dedicated Hunter Course</t>
  </si>
  <si>
    <t>21/03 - Skietdag Jagtabelle &amp; Posligas (Sien onder)</t>
  </si>
  <si>
    <t>10/02 - Takstate / Branch Statements (Oct - Dec 2019)</t>
  </si>
  <si>
    <t>24/03 - Streeksvergadering met Hoofkantoor</t>
  </si>
  <si>
    <t>16/03 - Takstate / Branch Statements (Jan 2020)</t>
  </si>
  <si>
    <t>10-13/04 - Paasnaweek / Easter Weekend</t>
  </si>
  <si>
    <t>31/03 - Skole heropen / Schools open</t>
  </si>
  <si>
    <t>24-27/04 - Huntex</t>
  </si>
  <si>
    <t>06/04 - Takstate / Branch Statements (Feb 2020)</t>
  </si>
  <si>
    <t>18/04 - Skietdag Jagtabelle &amp; Posligas (Sien onder)</t>
  </si>
  <si>
    <t>04/05 - Takstate / Branch Statements (Mar 2020)</t>
  </si>
  <si>
    <t>16/05 - Wesrand UITDAAG Spanskietkompetisie</t>
  </si>
  <si>
    <t>10/05 - Moedersdag / Mother's Day</t>
  </si>
  <si>
    <t>12/06 - Skole sluit / Schools close</t>
  </si>
  <si>
    <t>20/06 - Skietdag Jagtabelle &amp; Posligas (Sien onder)</t>
  </si>
  <si>
    <t>21/06 - Vadersdag / Father's Day</t>
  </si>
  <si>
    <t>27/06 - Gallery Sporting Rifle (Heidelberg)</t>
  </si>
  <si>
    <t>03/08 - Takstate / Branch Statements (Jun 2020)</t>
  </si>
  <si>
    <r>
      <t>10/08 - Finansi</t>
    </r>
    <r>
      <rPr>
        <b/>
        <sz val="14"/>
        <color indexed="8"/>
        <rFont val="Calibri"/>
        <family val="2"/>
      </rPr>
      <t>ële Sta</t>
    </r>
    <r>
      <rPr>
        <b/>
        <sz val="14"/>
        <color indexed="8"/>
        <rFont val="Calibri"/>
        <family val="2"/>
      </rPr>
      <t>te / Financial Statements (2020)</t>
    </r>
  </si>
  <si>
    <t>15/08 - Skietdag Jagtabelle &amp; Posligas (Sien onder)</t>
  </si>
  <si>
    <t>28/07 - Algemene Jaarvergadering</t>
  </si>
  <si>
    <t>12/09 - Toegewyde Jagterskursus / Dedicated Hunter Course</t>
  </si>
  <si>
    <t>18/09 - Skole sluit / Schools close</t>
  </si>
  <si>
    <t>19/09 - Skietdag Jagtabelle &amp; Posligas (Sien onder)</t>
  </si>
  <si>
    <t>29/09 - Ledevergadering / Trophy Measuring</t>
  </si>
  <si>
    <t>07/07 - Skole heropen / Schools open</t>
  </si>
  <si>
    <t>06/07 - Takstate / Branch Statements (May 2020</t>
  </si>
  <si>
    <t>18/07 - Skietdag Jagtabelle &amp; Posligas (Sien onder)</t>
  </si>
  <si>
    <t>29/09 - Skole heropen / Schools open</t>
  </si>
  <si>
    <t>03/10 - Wesrand Ope-Uitdaag Intertak Kleiskietkompetisie</t>
  </si>
  <si>
    <t>05/10 - Takstate / Branch Statements (Jul - Aug 2020)</t>
  </si>
  <si>
    <t>06/11 - SAJWV Dinee / SAHGCA Gala</t>
  </si>
  <si>
    <t>07/11 - SAJWV Kongres / SAHGCA Congress</t>
  </si>
  <si>
    <t>09/11 - Takstate / Branch Statements (Sep 2020)</t>
  </si>
  <si>
    <t>21/11 - Skietdag Jaarlikse Pretskiet / Annual Fun Shoot</t>
  </si>
  <si>
    <t>02/09 - Sekretaressedag / Secretary's Day</t>
  </si>
  <si>
    <t>01/06 - Takstate / Branch Statements (Apr 2020)</t>
  </si>
  <si>
    <t>11/01 - Strategic Planning</t>
  </si>
  <si>
    <t>29/02 - Wesrand President &amp; Intertak Spanskietkompetisie</t>
  </si>
  <si>
    <t>14/01 - Bestuursvergadering / Committee Meeting</t>
  </si>
  <si>
    <t>11/02 - Bestuursvergadering / Committee Meeting</t>
  </si>
  <si>
    <t>17/03 - Bestuursvergadering / Committee Meeting</t>
  </si>
  <si>
    <t>14/04 - Bestuursvergadering / Committee Meeting</t>
  </si>
  <si>
    <t>12/05 - Bestuursvergadering / Committee Meeting</t>
  </si>
  <si>
    <t>16/06 - Bestuursvergadering / Committee Meeting</t>
  </si>
  <si>
    <t>14/07 - Bestuursvergadering / Committee Meeting</t>
  </si>
  <si>
    <t>11/08 - Bestuursvergadering / Committee Meeting</t>
  </si>
  <si>
    <t>15/09 - Bestuursvergadering / Committee Meeting</t>
  </si>
  <si>
    <t>17/11 - Bestuursvergadering / Committee Meeting</t>
  </si>
  <si>
    <t>28/01 - Ledevergadering / Members Meeting</t>
  </si>
  <si>
    <t>25/02 - Ledevergadering / Members Meeting</t>
  </si>
  <si>
    <t>26/03 - Ledevergadering / Members Meeting</t>
  </si>
  <si>
    <t>28/04 - Ledevergadering / Members Meeting</t>
  </si>
  <si>
    <t>26/05 - Ledevergadering / Members Meeting</t>
  </si>
  <si>
    <t>30/06 - Ledevergadering / Members Meeting</t>
  </si>
  <si>
    <t>25/08 - Ledevergadering / Members Meeting</t>
  </si>
  <si>
    <t>27/10 - Ledevergadering / Members Meeting</t>
  </si>
  <si>
    <t>24/11 - Ledevergadering / Members Meeting</t>
  </si>
  <si>
    <t>15/02 - Shoot Day Hunting Exercises &amp; Postal League (See below)</t>
  </si>
  <si>
    <t>30/05 - Wesrand President &amp; Intertak Spanskietkompetisie</t>
  </si>
  <si>
    <t>09/05 - Gallery Sporting Rifle (Heidelberg)</t>
  </si>
  <si>
    <t>28/11 - Skietdag Heidelberg Militêre Skietbaan</t>
  </si>
  <si>
    <t>29/08 - Skietdag Heidelberg Militêre Skietbaan</t>
  </si>
  <si>
    <t>25/07 - Skietdag Heidelberg Militêre Skietbaan</t>
  </si>
  <si>
    <t>26/09 - Skietdag Heidelberg Militêre Skietbaan</t>
  </si>
  <si>
    <t>28/03 - Gallery Sporting Rifle (Heidelberg)</t>
  </si>
  <si>
    <t>10/08 - Finansiële State / Financial Statements (2020)</t>
  </si>
  <si>
    <t>31/10 - Skietdag Heidelberg Militêre Skietbaan</t>
  </si>
  <si>
    <t>16/10 - Basedag / Bosses' Day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</si>
</sst>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10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Cambria"/>
      <family val="1"/>
    </font>
    <font>
      <b/>
      <i/>
      <sz val="11"/>
      <color indexed="8"/>
      <name val="Calibri Light"/>
      <family val="2"/>
    </font>
    <font>
      <b/>
      <i/>
      <sz val="11"/>
      <color indexed="8"/>
      <name val="Cambria"/>
      <family val="1"/>
    </font>
    <font>
      <b/>
      <sz val="14"/>
      <color indexed="8"/>
      <name val="Calibri"/>
      <family val="2"/>
    </font>
    <font>
      <u val="single"/>
      <sz val="12"/>
      <color indexed="30"/>
      <name val="Calibri"/>
      <family val="2"/>
    </font>
    <font>
      <u val="single"/>
      <sz val="24"/>
      <color indexed="30"/>
      <name val="Calibri"/>
      <family val="2"/>
    </font>
    <font>
      <sz val="24"/>
      <color indexed="8"/>
      <name val="Calibri"/>
      <family val="2"/>
    </font>
    <font>
      <b/>
      <sz val="14"/>
      <color indexed="57"/>
      <name val="Calibri"/>
      <family val="2"/>
    </font>
    <font>
      <b/>
      <sz val="26"/>
      <color indexed="57"/>
      <name val="Calibri"/>
      <family val="2"/>
    </font>
    <font>
      <b/>
      <sz val="14"/>
      <color indexed="10"/>
      <name val="Calibri"/>
      <family val="2"/>
    </font>
    <font>
      <b/>
      <u val="single"/>
      <sz val="20"/>
      <color indexed="9"/>
      <name val="Calibri"/>
      <family val="2"/>
    </font>
    <font>
      <u val="single"/>
      <sz val="20"/>
      <color indexed="8"/>
      <name val="Calibri"/>
      <family val="2"/>
    </font>
    <font>
      <sz val="12"/>
      <color indexed="17"/>
      <name val="Calibri"/>
      <family val="2"/>
    </font>
    <font>
      <b/>
      <sz val="18"/>
      <color indexed="10"/>
      <name val="Calibri"/>
      <family val="2"/>
    </font>
    <font>
      <b/>
      <sz val="80"/>
      <color indexed="57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7"/>
      <name val="Calibri"/>
      <family val="2"/>
    </font>
    <font>
      <b/>
      <sz val="18"/>
      <color indexed="17"/>
      <name val="Calibri"/>
      <family val="2"/>
    </font>
    <font>
      <b/>
      <sz val="13"/>
      <color indexed="8"/>
      <name val="Calibri"/>
      <family val="2"/>
    </font>
    <font>
      <b/>
      <sz val="16"/>
      <color indexed="10"/>
      <name val="Calibri"/>
      <family val="2"/>
    </font>
    <font>
      <b/>
      <u val="single"/>
      <sz val="12"/>
      <color indexed="3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b/>
      <sz val="10"/>
      <color indexed="57"/>
      <name val="Calibri"/>
      <family val="2"/>
    </font>
    <font>
      <b/>
      <sz val="16"/>
      <color indexed="57"/>
      <name val="Calibri"/>
      <family val="2"/>
    </font>
    <font>
      <b/>
      <sz val="24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b/>
      <sz val="20"/>
      <color indexed="57"/>
      <name val="Calibri"/>
      <family val="2"/>
    </font>
    <font>
      <b/>
      <sz val="40"/>
      <color indexed="57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u val="single"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theme="0"/>
      <name val="Calibri"/>
      <family val="2"/>
    </font>
    <font>
      <b/>
      <sz val="18"/>
      <color rgb="FF006100"/>
      <name val="Calibri"/>
      <family val="2"/>
    </font>
    <font>
      <i/>
      <sz val="12"/>
      <color theme="1"/>
      <name val="Cambria"/>
      <family val="1"/>
    </font>
    <font>
      <b/>
      <sz val="14"/>
      <color theme="9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6"/>
      <color theme="9" tint="-0.24997000396251678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006100"/>
      <name val="Calibri"/>
      <family val="2"/>
    </font>
    <font>
      <b/>
      <sz val="12"/>
      <color rgb="FFFF0000"/>
      <name val="Calibri"/>
      <family val="2"/>
    </font>
    <font>
      <b/>
      <u val="single"/>
      <sz val="20"/>
      <color theme="0"/>
      <name val="Calibri"/>
      <family val="2"/>
    </font>
    <font>
      <b/>
      <i/>
      <sz val="11"/>
      <color theme="1"/>
      <name val="Cambria"/>
      <family val="1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9" tint="-0.24997000396251678"/>
      <name val="Calibri"/>
      <family val="2"/>
    </font>
    <font>
      <b/>
      <sz val="20"/>
      <color theme="9" tint="-0.24997000396251678"/>
      <name val="Calibri"/>
      <family val="2"/>
    </font>
    <font>
      <b/>
      <u val="single"/>
      <sz val="12"/>
      <color theme="10"/>
      <name val="Calibri"/>
      <family val="2"/>
    </font>
    <font>
      <b/>
      <sz val="13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6100"/>
      <name val="Calibri"/>
      <family val="2"/>
    </font>
    <font>
      <b/>
      <sz val="40"/>
      <color theme="9" tint="-0.24997000396251678"/>
      <name val="Calibri"/>
      <family val="2"/>
    </font>
    <font>
      <b/>
      <sz val="80"/>
      <color theme="9" tint="-0.24997000396251678"/>
      <name val="Calibri"/>
      <family val="2"/>
    </font>
    <font>
      <u val="single"/>
      <sz val="24"/>
      <color theme="10"/>
      <name val="Calibri"/>
      <family val="2"/>
    </font>
    <font>
      <sz val="24"/>
      <color theme="1"/>
      <name val="Calibri"/>
      <family val="2"/>
    </font>
    <font>
      <b/>
      <i/>
      <sz val="11"/>
      <color theme="1"/>
      <name val="Calibri Ligh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rgb="FFFFFF9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medium"/>
      <right/>
      <top style="medium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ck"/>
    </border>
    <border>
      <left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/>
      <right style="medium"/>
      <top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medium"/>
      <right/>
      <top/>
      <bottom/>
    </border>
    <border>
      <left style="medium"/>
      <right/>
      <top/>
      <bottom style="thick"/>
    </border>
    <border>
      <left/>
      <right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6" fillId="13" borderId="1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6" fillId="33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10" xfId="0" applyFont="1" applyBorder="1" applyAlignment="1">
      <alignment/>
    </xf>
    <xf numFmtId="0" fontId="76" fillId="13" borderId="11" xfId="0" applyFont="1" applyFill="1" applyBorder="1" applyAlignment="1">
      <alignment horizontal="center" vertical="center"/>
    </xf>
    <xf numFmtId="0" fontId="76" fillId="13" borderId="12" xfId="0" applyFont="1" applyFill="1" applyBorder="1" applyAlignment="1">
      <alignment horizontal="center" vertical="center"/>
    </xf>
    <xf numFmtId="0" fontId="80" fillId="0" borderId="11" xfId="0" applyFont="1" applyBorder="1" applyAlignment="1">
      <alignment/>
    </xf>
    <xf numFmtId="0" fontId="76" fillId="0" borderId="1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76" fillId="15" borderId="12" xfId="0" applyFont="1" applyFill="1" applyBorder="1" applyAlignment="1">
      <alignment horizontal="center" vertical="center"/>
    </xf>
    <xf numFmtId="0" fontId="79" fillId="0" borderId="12" xfId="0" applyFont="1" applyBorder="1" applyAlignment="1">
      <alignment/>
    </xf>
    <xf numFmtId="0" fontId="76" fillId="36" borderId="12" xfId="0" applyFont="1" applyFill="1" applyBorder="1" applyAlignment="1">
      <alignment horizontal="center" vertical="center"/>
    </xf>
    <xf numFmtId="0" fontId="76" fillId="9" borderId="12" xfId="0" applyFont="1" applyFill="1" applyBorder="1" applyAlignment="1">
      <alignment horizontal="center" vertical="center"/>
    </xf>
    <xf numFmtId="0" fontId="82" fillId="37" borderId="10" xfId="0" applyFont="1" applyFill="1" applyBorder="1" applyAlignment="1">
      <alignment horizontal="center" vertical="center"/>
    </xf>
    <xf numFmtId="0" fontId="83" fillId="29" borderId="12" xfId="48" applyFont="1" applyBorder="1" applyAlignment="1">
      <alignment horizontal="center" vertical="center"/>
    </xf>
    <xf numFmtId="0" fontId="83" fillId="29" borderId="10" xfId="48" applyFont="1" applyBorder="1" applyAlignment="1">
      <alignment horizontal="center" vertical="center"/>
    </xf>
    <xf numFmtId="0" fontId="81" fillId="29" borderId="11" xfId="48" applyFont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6" fillId="38" borderId="10" xfId="0" applyFont="1" applyFill="1" applyBorder="1" applyAlignment="1">
      <alignment horizontal="center" vertical="center"/>
    </xf>
    <xf numFmtId="0" fontId="82" fillId="39" borderId="12" xfId="0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0" fontId="84" fillId="0" borderId="13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15" xfId="0" applyFont="1" applyBorder="1" applyAlignment="1">
      <alignment vertical="center"/>
    </xf>
    <xf numFmtId="0" fontId="84" fillId="0" borderId="16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17" xfId="0" applyFont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79" fillId="34" borderId="18" xfId="0" applyFont="1" applyFill="1" applyBorder="1" applyAlignment="1">
      <alignment vertical="center"/>
    </xf>
    <xf numFmtId="0" fontId="80" fillId="0" borderId="10" xfId="0" applyFont="1" applyBorder="1" applyAlignment="1">
      <alignment/>
    </xf>
    <xf numFmtId="0" fontId="79" fillId="33" borderId="10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79" fillId="38" borderId="18" xfId="0" applyFont="1" applyFill="1" applyBorder="1" applyAlignment="1">
      <alignment horizontal="left" vertical="center"/>
    </xf>
    <xf numFmtId="0" fontId="79" fillId="34" borderId="18" xfId="0" applyFont="1" applyFill="1" applyBorder="1" applyAlignment="1">
      <alignment horizontal="left" vertical="center"/>
    </xf>
    <xf numFmtId="0" fontId="79" fillId="15" borderId="18" xfId="0" applyFont="1" applyFill="1" applyBorder="1" applyAlignment="1">
      <alignment horizontal="left" vertical="center"/>
    </xf>
    <xf numFmtId="0" fontId="79" fillId="36" borderId="18" xfId="0" applyFont="1" applyFill="1" applyBorder="1" applyAlignment="1">
      <alignment horizontal="left"/>
    </xf>
    <xf numFmtId="0" fontId="79" fillId="33" borderId="21" xfId="0" applyFont="1" applyFill="1" applyBorder="1" applyAlignment="1">
      <alignment horizontal="left" vertical="center"/>
    </xf>
    <xf numFmtId="0" fontId="79" fillId="35" borderId="22" xfId="0" applyFont="1" applyFill="1" applyBorder="1" applyAlignment="1">
      <alignment horizontal="left" vertical="center"/>
    </xf>
    <xf numFmtId="0" fontId="89" fillId="39" borderId="18" xfId="0" applyFont="1" applyFill="1" applyBorder="1" applyAlignment="1">
      <alignment horizontal="left"/>
    </xf>
    <xf numFmtId="0" fontId="79" fillId="3" borderId="18" xfId="0" applyFont="1" applyFill="1" applyBorder="1" applyAlignment="1">
      <alignment horizontal="left" vertical="center"/>
    </xf>
    <xf numFmtId="0" fontId="79" fillId="33" borderId="18" xfId="0" applyFont="1" applyFill="1" applyBorder="1" applyAlignment="1">
      <alignment horizontal="left"/>
    </xf>
    <xf numFmtId="0" fontId="79" fillId="33" borderId="21" xfId="0" applyFont="1" applyFill="1" applyBorder="1" applyAlignment="1">
      <alignment horizontal="left"/>
    </xf>
    <xf numFmtId="0" fontId="79" fillId="3" borderId="21" xfId="0" applyFont="1" applyFill="1" applyBorder="1" applyAlignment="1">
      <alignment horizontal="left" vertical="center"/>
    </xf>
    <xf numFmtId="0" fontId="90" fillId="29" borderId="18" xfId="48" applyFont="1" applyBorder="1" applyAlignment="1">
      <alignment horizontal="left" vertical="center"/>
    </xf>
    <xf numFmtId="0" fontId="90" fillId="29" borderId="18" xfId="48" applyFont="1" applyBorder="1" applyAlignment="1">
      <alignment horizontal="left"/>
    </xf>
    <xf numFmtId="0" fontId="90" fillId="29" borderId="21" xfId="48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Border="1" applyAlignment="1">
      <alignment/>
    </xf>
    <xf numFmtId="0" fontId="76" fillId="33" borderId="12" xfId="0" applyFont="1" applyFill="1" applyBorder="1" applyAlignment="1">
      <alignment horizontal="center" vertical="center"/>
    </xf>
    <xf numFmtId="0" fontId="91" fillId="29" borderId="11" xfId="48" applyFont="1" applyBorder="1" applyAlignment="1">
      <alignment horizontal="right"/>
    </xf>
    <xf numFmtId="0" fontId="81" fillId="33" borderId="11" xfId="0" applyFont="1" applyFill="1" applyBorder="1" applyAlignment="1">
      <alignment horizontal="center" vertical="center"/>
    </xf>
    <xf numFmtId="0" fontId="89" fillId="37" borderId="18" xfId="0" applyFont="1" applyFill="1" applyBorder="1" applyAlignment="1">
      <alignment horizontal="left" vertical="center"/>
    </xf>
    <xf numFmtId="0" fontId="79" fillId="35" borderId="18" xfId="0" applyFont="1" applyFill="1" applyBorder="1" applyAlignment="1">
      <alignment horizontal="left" vertical="center"/>
    </xf>
    <xf numFmtId="0" fontId="90" fillId="29" borderId="23" xfId="48" applyFont="1" applyBorder="1" applyAlignment="1">
      <alignment horizontal="left"/>
    </xf>
    <xf numFmtId="0" fontId="79" fillId="36" borderId="21" xfId="0" applyFont="1" applyFill="1" applyBorder="1" applyAlignment="1">
      <alignment horizontal="left"/>
    </xf>
    <xf numFmtId="0" fontId="89" fillId="39" borderId="21" xfId="0" applyFont="1" applyFill="1" applyBorder="1" applyAlignment="1">
      <alignment horizontal="left"/>
    </xf>
    <xf numFmtId="0" fontId="79" fillId="38" borderId="22" xfId="0" applyFont="1" applyFill="1" applyBorder="1" applyAlignment="1">
      <alignment horizontal="left" vertical="center"/>
    </xf>
    <xf numFmtId="0" fontId="79" fillId="35" borderId="24" xfId="0" applyFont="1" applyFill="1" applyBorder="1" applyAlignment="1">
      <alignment horizontal="left" vertical="center"/>
    </xf>
    <xf numFmtId="0" fontId="79" fillId="36" borderId="22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9" fillId="35" borderId="25" xfId="0" applyFont="1" applyFill="1" applyBorder="1" applyAlignment="1">
      <alignment horizontal="left" vertical="center"/>
    </xf>
    <xf numFmtId="0" fontId="79" fillId="35" borderId="26" xfId="0" applyFont="1" applyFill="1" applyBorder="1" applyAlignment="1">
      <alignment horizontal="left" vertical="center"/>
    </xf>
    <xf numFmtId="0" fontId="79" fillId="35" borderId="27" xfId="0" applyFont="1" applyFill="1" applyBorder="1" applyAlignment="1">
      <alignment horizontal="left" vertical="center"/>
    </xf>
    <xf numFmtId="0" fontId="76" fillId="15" borderId="10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left" vertical="center"/>
    </xf>
    <xf numFmtId="0" fontId="79" fillId="15" borderId="29" xfId="0" applyFont="1" applyFill="1" applyBorder="1" applyAlignment="1">
      <alignment horizontal="left" vertical="center"/>
    </xf>
    <xf numFmtId="0" fontId="79" fillId="15" borderId="30" xfId="0" applyFont="1" applyFill="1" applyBorder="1" applyAlignment="1">
      <alignment horizontal="left" vertical="center"/>
    </xf>
    <xf numFmtId="0" fontId="79" fillId="36" borderId="22" xfId="0" applyFont="1" applyFill="1" applyBorder="1" applyAlignment="1">
      <alignment horizontal="left" vertical="center"/>
    </xf>
    <xf numFmtId="0" fontId="79" fillId="15" borderId="22" xfId="0" applyFont="1" applyFill="1" applyBorder="1" applyAlignment="1">
      <alignment horizontal="left" vertical="center"/>
    </xf>
    <xf numFmtId="0" fontId="79" fillId="38" borderId="31" xfId="0" applyFont="1" applyFill="1" applyBorder="1" applyAlignment="1">
      <alignment horizontal="left" vertical="center"/>
    </xf>
    <xf numFmtId="0" fontId="79" fillId="38" borderId="32" xfId="0" applyFont="1" applyFill="1" applyBorder="1" applyAlignment="1">
      <alignment horizontal="left" vertical="center"/>
    </xf>
    <xf numFmtId="0" fontId="79" fillId="38" borderId="33" xfId="0" applyFont="1" applyFill="1" applyBorder="1" applyAlignment="1">
      <alignment horizontal="left" vertical="center"/>
    </xf>
    <xf numFmtId="0" fontId="92" fillId="40" borderId="34" xfId="0" applyFont="1" applyFill="1" applyBorder="1" applyAlignment="1">
      <alignment horizontal="center" vertical="center"/>
    </xf>
    <xf numFmtId="0" fontId="92" fillId="40" borderId="35" xfId="0" applyFont="1" applyFill="1" applyBorder="1" applyAlignment="1">
      <alignment horizontal="center" vertical="center"/>
    </xf>
    <xf numFmtId="0" fontId="92" fillId="40" borderId="36" xfId="0" applyFont="1" applyFill="1" applyBorder="1" applyAlignment="1">
      <alignment horizontal="center" vertical="center"/>
    </xf>
    <xf numFmtId="0" fontId="79" fillId="3" borderId="25" xfId="0" applyFont="1" applyFill="1" applyBorder="1" applyAlignment="1">
      <alignment horizontal="left" vertical="center"/>
    </xf>
    <xf numFmtId="0" fontId="79" fillId="3" borderId="26" xfId="0" applyFont="1" applyFill="1" applyBorder="1" applyAlignment="1">
      <alignment horizontal="left" vertical="center"/>
    </xf>
    <xf numFmtId="0" fontId="79" fillId="3" borderId="27" xfId="0" applyFont="1" applyFill="1" applyBorder="1" applyAlignment="1">
      <alignment horizontal="left" vertical="center"/>
    </xf>
    <xf numFmtId="0" fontId="90" fillId="29" borderId="25" xfId="48" applyFont="1" applyBorder="1" applyAlignment="1">
      <alignment horizontal="left"/>
    </xf>
    <xf numFmtId="0" fontId="90" fillId="29" borderId="26" xfId="48" applyFont="1" applyBorder="1" applyAlignment="1">
      <alignment horizontal="left"/>
    </xf>
    <xf numFmtId="0" fontId="90" fillId="29" borderId="27" xfId="48" applyFont="1" applyBorder="1" applyAlignment="1">
      <alignment horizontal="left"/>
    </xf>
    <xf numFmtId="0" fontId="79" fillId="34" borderId="25" xfId="0" applyFont="1" applyFill="1" applyBorder="1" applyAlignment="1">
      <alignment horizontal="left" vertical="center"/>
    </xf>
    <xf numFmtId="0" fontId="79" fillId="34" borderId="26" xfId="0" applyFont="1" applyFill="1" applyBorder="1" applyAlignment="1">
      <alignment horizontal="left" vertical="center"/>
    </xf>
    <xf numFmtId="0" fontId="79" fillId="34" borderId="27" xfId="0" applyFont="1" applyFill="1" applyBorder="1" applyAlignment="1">
      <alignment horizontal="left" vertical="center"/>
    </xf>
    <xf numFmtId="0" fontId="90" fillId="29" borderId="25" xfId="48" applyFont="1" applyBorder="1" applyAlignment="1">
      <alignment horizontal="left" vertical="center"/>
    </xf>
    <xf numFmtId="0" fontId="90" fillId="29" borderId="26" xfId="48" applyFont="1" applyBorder="1" applyAlignment="1">
      <alignment horizontal="left" vertical="center"/>
    </xf>
    <xf numFmtId="0" fontId="90" fillId="29" borderId="27" xfId="48" applyFont="1" applyBorder="1" applyAlignment="1">
      <alignment horizontal="left" vertical="center"/>
    </xf>
    <xf numFmtId="0" fontId="79" fillId="36" borderId="25" xfId="0" applyFont="1" applyFill="1" applyBorder="1" applyAlignment="1">
      <alignment horizontal="left"/>
    </xf>
    <xf numFmtId="0" fontId="79" fillId="36" borderId="26" xfId="0" applyFont="1" applyFill="1" applyBorder="1" applyAlignment="1">
      <alignment horizontal="left"/>
    </xf>
    <xf numFmtId="0" fontId="79" fillId="36" borderId="27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 vertical="center"/>
    </xf>
    <xf numFmtId="0" fontId="79" fillId="35" borderId="28" xfId="0" applyFont="1" applyFill="1" applyBorder="1" applyAlignment="1">
      <alignment horizontal="left" vertical="center"/>
    </xf>
    <xf numFmtId="0" fontId="79" fillId="35" borderId="29" xfId="0" applyFont="1" applyFill="1" applyBorder="1" applyAlignment="1">
      <alignment horizontal="left" vertical="center"/>
    </xf>
    <xf numFmtId="0" fontId="79" fillId="35" borderId="30" xfId="0" applyFont="1" applyFill="1" applyBorder="1" applyAlignment="1">
      <alignment horizontal="left" vertical="center"/>
    </xf>
    <xf numFmtId="0" fontId="89" fillId="0" borderId="32" xfId="0" applyFont="1" applyFill="1" applyBorder="1" applyAlignment="1">
      <alignment horizontal="center"/>
    </xf>
    <xf numFmtId="0" fontId="79" fillId="38" borderId="25" xfId="0" applyFont="1" applyFill="1" applyBorder="1" applyAlignment="1">
      <alignment horizontal="left" vertical="center"/>
    </xf>
    <xf numFmtId="0" fontId="79" fillId="38" borderId="26" xfId="0" applyFont="1" applyFill="1" applyBorder="1" applyAlignment="1">
      <alignment horizontal="left" vertical="center"/>
    </xf>
    <xf numFmtId="0" fontId="79" fillId="38" borderId="27" xfId="0" applyFont="1" applyFill="1" applyBorder="1" applyAlignment="1">
      <alignment horizontal="left" vertical="center"/>
    </xf>
    <xf numFmtId="0" fontId="79" fillId="15" borderId="25" xfId="0" applyFont="1" applyFill="1" applyBorder="1" applyAlignment="1">
      <alignment horizontal="left" vertical="center"/>
    </xf>
    <xf numFmtId="0" fontId="79" fillId="15" borderId="26" xfId="0" applyFont="1" applyFill="1" applyBorder="1" applyAlignment="1">
      <alignment horizontal="left" vertical="center"/>
    </xf>
    <xf numFmtId="0" fontId="79" fillId="15" borderId="27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9" fillId="39" borderId="25" xfId="0" applyFont="1" applyFill="1" applyBorder="1" applyAlignment="1">
      <alignment horizontal="left"/>
    </xf>
    <xf numFmtId="0" fontId="89" fillId="39" borderId="26" xfId="0" applyFont="1" applyFill="1" applyBorder="1" applyAlignment="1">
      <alignment horizontal="left"/>
    </xf>
    <xf numFmtId="0" fontId="89" fillId="39" borderId="27" xfId="0" applyFont="1" applyFill="1" applyBorder="1" applyAlignment="1">
      <alignment horizontal="left"/>
    </xf>
    <xf numFmtId="0" fontId="79" fillId="33" borderId="25" xfId="0" applyFont="1" applyFill="1" applyBorder="1" applyAlignment="1">
      <alignment horizontal="left"/>
    </xf>
    <xf numFmtId="0" fontId="79" fillId="33" borderId="26" xfId="0" applyFont="1" applyFill="1" applyBorder="1" applyAlignment="1">
      <alignment horizontal="left"/>
    </xf>
    <xf numFmtId="0" fontId="79" fillId="33" borderId="27" xfId="0" applyFont="1" applyFill="1" applyBorder="1" applyAlignment="1">
      <alignment horizontal="left"/>
    </xf>
    <xf numFmtId="0" fontId="79" fillId="36" borderId="28" xfId="0" applyFont="1" applyFill="1" applyBorder="1" applyAlignment="1">
      <alignment horizontal="left"/>
    </xf>
    <xf numFmtId="0" fontId="79" fillId="36" borderId="29" xfId="0" applyFont="1" applyFill="1" applyBorder="1" applyAlignment="1">
      <alignment horizontal="left"/>
    </xf>
    <xf numFmtId="0" fontId="79" fillId="36" borderId="30" xfId="0" applyFont="1" applyFill="1" applyBorder="1" applyAlignment="1">
      <alignment horizontal="left"/>
    </xf>
    <xf numFmtId="0" fontId="89" fillId="37" borderId="25" xfId="0" applyFont="1" applyFill="1" applyBorder="1" applyAlignment="1">
      <alignment horizontal="left" vertical="center"/>
    </xf>
    <xf numFmtId="0" fontId="89" fillId="37" borderId="26" xfId="0" applyFont="1" applyFill="1" applyBorder="1" applyAlignment="1">
      <alignment horizontal="left" vertical="center"/>
    </xf>
    <xf numFmtId="0" fontId="89" fillId="37" borderId="27" xfId="0" applyFont="1" applyFill="1" applyBorder="1" applyAlignment="1">
      <alignment horizontal="left" vertical="center"/>
    </xf>
    <xf numFmtId="0" fontId="92" fillId="40" borderId="34" xfId="0" applyFont="1" applyFill="1" applyBorder="1" applyAlignment="1">
      <alignment horizontal="center"/>
    </xf>
    <xf numFmtId="0" fontId="92" fillId="40" borderId="35" xfId="0" applyFont="1" applyFill="1" applyBorder="1" applyAlignment="1">
      <alignment horizontal="center"/>
    </xf>
    <xf numFmtId="0" fontId="92" fillId="40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79" fillId="36" borderId="31" xfId="0" applyFont="1" applyFill="1" applyBorder="1" applyAlignment="1">
      <alignment horizontal="left" vertical="center"/>
    </xf>
    <xf numFmtId="0" fontId="79" fillId="36" borderId="32" xfId="0" applyFont="1" applyFill="1" applyBorder="1" applyAlignment="1">
      <alignment horizontal="left" vertical="center"/>
    </xf>
    <xf numFmtId="0" fontId="79" fillId="36" borderId="33" xfId="0" applyFont="1" applyFill="1" applyBorder="1" applyAlignment="1">
      <alignment horizontal="left" vertical="center"/>
    </xf>
    <xf numFmtId="0" fontId="79" fillId="35" borderId="25" xfId="0" applyFont="1" applyFill="1" applyBorder="1" applyAlignment="1">
      <alignment horizontal="left" vertical="center"/>
    </xf>
    <xf numFmtId="0" fontId="79" fillId="35" borderId="26" xfId="0" applyFont="1" applyFill="1" applyBorder="1" applyAlignment="1">
      <alignment horizontal="left" vertical="center"/>
    </xf>
    <xf numFmtId="0" fontId="79" fillId="35" borderId="27" xfId="0" applyFont="1" applyFill="1" applyBorder="1" applyAlignment="1">
      <alignment horizontal="left" vertical="center"/>
    </xf>
    <xf numFmtId="0" fontId="79" fillId="36" borderId="25" xfId="0" applyFont="1" applyFill="1" applyBorder="1" applyAlignment="1">
      <alignment horizontal="left" vertical="center"/>
    </xf>
    <xf numFmtId="0" fontId="79" fillId="36" borderId="26" xfId="0" applyFont="1" applyFill="1" applyBorder="1" applyAlignment="1">
      <alignment horizontal="left" vertical="center"/>
    </xf>
    <xf numFmtId="0" fontId="79" fillId="36" borderId="27" xfId="0" applyFont="1" applyFill="1" applyBorder="1" applyAlignment="1">
      <alignment horizontal="left" vertical="center"/>
    </xf>
    <xf numFmtId="0" fontId="93" fillId="0" borderId="25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4" fillId="0" borderId="34" xfId="0" applyFont="1" applyFill="1" applyBorder="1" applyAlignment="1">
      <alignment horizontal="center"/>
    </xf>
    <xf numFmtId="0" fontId="94" fillId="0" borderId="35" xfId="0" applyFont="1" applyFill="1" applyBorder="1" applyAlignment="1">
      <alignment horizontal="center"/>
    </xf>
    <xf numFmtId="0" fontId="94" fillId="0" borderId="36" xfId="0" applyFont="1" applyFill="1" applyBorder="1" applyAlignment="1">
      <alignment horizontal="center"/>
    </xf>
    <xf numFmtId="0" fontId="95" fillId="0" borderId="38" xfId="0" applyFont="1" applyBorder="1" applyAlignment="1">
      <alignment horizontal="center" vertical="center"/>
    </xf>
    <xf numFmtId="0" fontId="95" fillId="0" borderId="39" xfId="0" applyFont="1" applyBorder="1" applyAlignment="1">
      <alignment horizontal="center" vertical="center"/>
    </xf>
    <xf numFmtId="0" fontId="96" fillId="0" borderId="40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42" xfId="0" applyFont="1" applyBorder="1" applyAlignment="1">
      <alignment horizontal="center" vertical="center" wrapText="1"/>
    </xf>
    <xf numFmtId="0" fontId="79" fillId="15" borderId="28" xfId="0" applyFont="1" applyFill="1" applyBorder="1" applyAlignment="1">
      <alignment horizontal="left" vertical="center"/>
    </xf>
    <xf numFmtId="0" fontId="79" fillId="15" borderId="29" xfId="0" applyFont="1" applyFill="1" applyBorder="1" applyAlignment="1">
      <alignment horizontal="left" vertical="center"/>
    </xf>
    <xf numFmtId="0" fontId="79" fillId="15" borderId="30" xfId="0" applyFont="1" applyFill="1" applyBorder="1" applyAlignment="1">
      <alignment horizontal="left" vertical="center"/>
    </xf>
    <xf numFmtId="0" fontId="9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5" fillId="34" borderId="43" xfId="0" applyFont="1" applyFill="1" applyBorder="1" applyAlignment="1">
      <alignment horizontal="center" vertical="center" wrapText="1"/>
    </xf>
    <xf numFmtId="0" fontId="95" fillId="34" borderId="44" xfId="0" applyFont="1" applyFill="1" applyBorder="1" applyAlignment="1">
      <alignment horizontal="center" vertical="center" wrapText="1"/>
    </xf>
    <xf numFmtId="0" fontId="95" fillId="34" borderId="45" xfId="0" applyFont="1" applyFill="1" applyBorder="1" applyAlignment="1">
      <alignment horizontal="center" vertical="center" wrapText="1"/>
    </xf>
    <xf numFmtId="0" fontId="79" fillId="33" borderId="25" xfId="0" applyFont="1" applyFill="1" applyBorder="1" applyAlignment="1">
      <alignment horizontal="left" vertical="center"/>
    </xf>
    <xf numFmtId="0" fontId="79" fillId="33" borderId="26" xfId="0" applyFont="1" applyFill="1" applyBorder="1" applyAlignment="1">
      <alignment horizontal="left" vertical="center"/>
    </xf>
    <xf numFmtId="0" fontId="79" fillId="33" borderId="27" xfId="0" applyFont="1" applyFill="1" applyBorder="1" applyAlignment="1">
      <alignment horizontal="left" vertical="center"/>
    </xf>
    <xf numFmtId="0" fontId="95" fillId="34" borderId="46" xfId="0" applyFont="1" applyFill="1" applyBorder="1" applyAlignment="1">
      <alignment horizontal="center" vertical="center"/>
    </xf>
    <xf numFmtId="0" fontId="95" fillId="34" borderId="47" xfId="0" applyFont="1" applyFill="1" applyBorder="1" applyAlignment="1">
      <alignment horizontal="center" vertical="center"/>
    </xf>
    <xf numFmtId="0" fontId="95" fillId="34" borderId="39" xfId="0" applyFont="1" applyFill="1" applyBorder="1" applyAlignment="1">
      <alignment horizontal="center" vertical="center"/>
    </xf>
    <xf numFmtId="0" fontId="99" fillId="0" borderId="38" xfId="53" applyFont="1" applyBorder="1" applyAlignment="1">
      <alignment horizontal="center" vertical="center"/>
    </xf>
    <xf numFmtId="0" fontId="99" fillId="0" borderId="47" xfId="53" applyFont="1" applyBorder="1" applyAlignment="1">
      <alignment horizontal="center" vertical="center"/>
    </xf>
    <xf numFmtId="0" fontId="99" fillId="0" borderId="48" xfId="53" applyFont="1" applyBorder="1" applyAlignment="1">
      <alignment horizontal="center" vertical="center"/>
    </xf>
    <xf numFmtId="0" fontId="100" fillId="15" borderId="49" xfId="0" applyFont="1" applyFill="1" applyBorder="1" applyAlignment="1">
      <alignment horizontal="center" vertical="center"/>
    </xf>
    <xf numFmtId="0" fontId="100" fillId="15" borderId="29" xfId="0" applyFont="1" applyFill="1" applyBorder="1" applyAlignment="1">
      <alignment horizontal="center" vertical="center"/>
    </xf>
    <xf numFmtId="0" fontId="100" fillId="15" borderId="30" xfId="0" applyFont="1" applyFill="1" applyBorder="1" applyAlignment="1">
      <alignment horizontal="center" vertical="center"/>
    </xf>
    <xf numFmtId="0" fontId="95" fillId="34" borderId="25" xfId="0" applyFont="1" applyFill="1" applyBorder="1" applyAlignment="1">
      <alignment horizontal="center" vertical="center" wrapText="1"/>
    </xf>
    <xf numFmtId="0" fontId="95" fillId="34" borderId="26" xfId="0" applyFont="1" applyFill="1" applyBorder="1" applyAlignment="1">
      <alignment horizontal="center" vertical="center" wrapText="1"/>
    </xf>
    <xf numFmtId="0" fontId="95" fillId="34" borderId="27" xfId="0" applyFont="1" applyFill="1" applyBorder="1" applyAlignment="1">
      <alignment horizontal="center" vertical="center" wrapText="1"/>
    </xf>
    <xf numFmtId="0" fontId="94" fillId="0" borderId="34" xfId="0" applyFont="1" applyBorder="1" applyAlignment="1">
      <alignment horizontal="center"/>
    </xf>
    <xf numFmtId="0" fontId="94" fillId="0" borderId="35" xfId="0" applyFont="1" applyBorder="1" applyAlignment="1">
      <alignment horizontal="center"/>
    </xf>
    <xf numFmtId="0" fontId="94" fillId="0" borderId="36" xfId="0" applyFont="1" applyBorder="1" applyAlignment="1">
      <alignment horizontal="center"/>
    </xf>
    <xf numFmtId="0" fontId="95" fillId="34" borderId="50" xfId="0" applyFont="1" applyFill="1" applyBorder="1" applyAlignment="1">
      <alignment horizontal="center" vertical="center" wrapText="1"/>
    </xf>
    <xf numFmtId="0" fontId="95" fillId="34" borderId="51" xfId="0" applyFont="1" applyFill="1" applyBorder="1" applyAlignment="1">
      <alignment horizontal="center" vertical="center" wrapText="1"/>
    </xf>
    <xf numFmtId="0" fontId="95" fillId="34" borderId="52" xfId="0" applyFont="1" applyFill="1" applyBorder="1" applyAlignment="1">
      <alignment horizontal="center" vertical="center" wrapText="1"/>
    </xf>
    <xf numFmtId="0" fontId="95" fillId="0" borderId="53" xfId="0" applyFont="1" applyBorder="1" applyAlignment="1">
      <alignment horizontal="center"/>
    </xf>
    <xf numFmtId="0" fontId="95" fillId="0" borderId="45" xfId="0" applyFont="1" applyBorder="1" applyAlignment="1">
      <alignment horizontal="center"/>
    </xf>
    <xf numFmtId="0" fontId="95" fillId="0" borderId="54" xfId="0" applyFont="1" applyBorder="1" applyAlignment="1">
      <alignment horizontal="center"/>
    </xf>
    <xf numFmtId="0" fontId="95" fillId="0" borderId="52" xfId="0" applyFont="1" applyBorder="1" applyAlignment="1">
      <alignment horizontal="center"/>
    </xf>
    <xf numFmtId="14" fontId="28" fillId="41" borderId="55" xfId="0" applyNumberFormat="1" applyFont="1" applyFill="1" applyBorder="1" applyAlignment="1">
      <alignment horizontal="center"/>
    </xf>
    <xf numFmtId="0" fontId="28" fillId="41" borderId="56" xfId="0" applyFont="1" applyFill="1" applyBorder="1" applyAlignment="1">
      <alignment horizontal="center"/>
    </xf>
    <xf numFmtId="0" fontId="28" fillId="41" borderId="50" xfId="0" applyFont="1" applyFill="1" applyBorder="1" applyAlignment="1">
      <alignment horizontal="center"/>
    </xf>
    <xf numFmtId="0" fontId="28" fillId="41" borderId="51" xfId="0" applyFont="1" applyFill="1" applyBorder="1" applyAlignment="1">
      <alignment horizontal="center"/>
    </xf>
    <xf numFmtId="0" fontId="28" fillId="41" borderId="52" xfId="0" applyFont="1" applyFill="1" applyBorder="1" applyAlignment="1">
      <alignment horizontal="center"/>
    </xf>
    <xf numFmtId="14" fontId="28" fillId="41" borderId="57" xfId="0" applyNumberFormat="1" applyFont="1" applyFill="1" applyBorder="1" applyAlignment="1">
      <alignment horizontal="center"/>
    </xf>
    <xf numFmtId="0" fontId="28" fillId="41" borderId="57" xfId="0" applyFont="1" applyFill="1" applyBorder="1" applyAlignment="1">
      <alignment horizontal="center"/>
    </xf>
    <xf numFmtId="0" fontId="101" fillId="39" borderId="25" xfId="0" applyFont="1" applyFill="1" applyBorder="1" applyAlignment="1">
      <alignment horizontal="center" vertical="center"/>
    </xf>
    <xf numFmtId="0" fontId="101" fillId="39" borderId="26" xfId="0" applyFont="1" applyFill="1" applyBorder="1" applyAlignment="1">
      <alignment horizontal="center" vertical="center"/>
    </xf>
    <xf numFmtId="0" fontId="101" fillId="39" borderId="27" xfId="0" applyFont="1" applyFill="1" applyBorder="1" applyAlignment="1">
      <alignment horizontal="center" vertical="center"/>
    </xf>
    <xf numFmtId="0" fontId="95" fillId="33" borderId="25" xfId="0" applyFont="1" applyFill="1" applyBorder="1" applyAlignment="1">
      <alignment horizontal="center" vertical="center"/>
    </xf>
    <xf numFmtId="0" fontId="95" fillId="33" borderId="26" xfId="0" applyFont="1" applyFill="1" applyBorder="1" applyAlignment="1">
      <alignment horizontal="center" vertical="center"/>
    </xf>
    <xf numFmtId="0" fontId="95" fillId="33" borderId="27" xfId="0" applyFont="1" applyFill="1" applyBorder="1" applyAlignment="1">
      <alignment horizontal="center" vertical="center"/>
    </xf>
    <xf numFmtId="0" fontId="95" fillId="33" borderId="28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/>
    </xf>
    <xf numFmtId="0" fontId="95" fillId="33" borderId="30" xfId="0" applyFont="1" applyFill="1" applyBorder="1" applyAlignment="1">
      <alignment horizontal="center" vertical="center"/>
    </xf>
    <xf numFmtId="0" fontId="99" fillId="0" borderId="53" xfId="53" applyFont="1" applyBorder="1" applyAlignment="1">
      <alignment horizontal="center"/>
    </xf>
    <xf numFmtId="0" fontId="99" fillId="0" borderId="44" xfId="53" applyFont="1" applyBorder="1" applyAlignment="1">
      <alignment horizontal="center"/>
    </xf>
    <xf numFmtId="0" fontId="99" fillId="0" borderId="58" xfId="53" applyFont="1" applyBorder="1" applyAlignment="1">
      <alignment horizontal="center"/>
    </xf>
    <xf numFmtId="14" fontId="28" fillId="41" borderId="59" xfId="0" applyNumberFormat="1" applyFont="1" applyFill="1" applyBorder="1" applyAlignment="1">
      <alignment horizontal="center"/>
    </xf>
    <xf numFmtId="0" fontId="28" fillId="41" borderId="60" xfId="0" applyFont="1" applyFill="1" applyBorder="1" applyAlignment="1">
      <alignment horizontal="center"/>
    </xf>
    <xf numFmtId="0" fontId="28" fillId="41" borderId="61" xfId="0" applyFont="1" applyFill="1" applyBorder="1" applyAlignment="1">
      <alignment horizontal="center"/>
    </xf>
    <xf numFmtId="0" fontId="99" fillId="0" borderId="54" xfId="53" applyFont="1" applyBorder="1" applyAlignment="1">
      <alignment horizontal="center"/>
    </xf>
    <xf numFmtId="0" fontId="99" fillId="0" borderId="51" xfId="53" applyFont="1" applyBorder="1" applyAlignment="1">
      <alignment horizontal="center"/>
    </xf>
    <xf numFmtId="0" fontId="99" fillId="0" borderId="62" xfId="53" applyFont="1" applyBorder="1" applyAlignment="1">
      <alignment horizontal="center"/>
    </xf>
    <xf numFmtId="0" fontId="28" fillId="41" borderId="46" xfId="0" applyFont="1" applyFill="1" applyBorder="1" applyAlignment="1">
      <alignment horizontal="center"/>
    </xf>
    <xf numFmtId="0" fontId="28" fillId="41" borderId="47" xfId="0" applyFont="1" applyFill="1" applyBorder="1" applyAlignment="1">
      <alignment horizontal="center"/>
    </xf>
    <xf numFmtId="0" fontId="28" fillId="41" borderId="39" xfId="0" applyFont="1" applyFill="1" applyBorder="1" applyAlignment="1">
      <alignment horizontal="center"/>
    </xf>
    <xf numFmtId="0" fontId="28" fillId="41" borderId="43" xfId="0" applyFont="1" applyFill="1" applyBorder="1" applyAlignment="1">
      <alignment horizontal="center"/>
    </xf>
    <xf numFmtId="0" fontId="28" fillId="41" borderId="44" xfId="0" applyFont="1" applyFill="1" applyBorder="1" applyAlignment="1">
      <alignment horizontal="center"/>
    </xf>
    <xf numFmtId="0" fontId="28" fillId="41" borderId="45" xfId="0" applyFont="1" applyFill="1" applyBorder="1" applyAlignment="1">
      <alignment horizontal="center"/>
    </xf>
    <xf numFmtId="0" fontId="95" fillId="34" borderId="43" xfId="0" applyFont="1" applyFill="1" applyBorder="1" applyAlignment="1">
      <alignment horizontal="center" wrapText="1"/>
    </xf>
    <xf numFmtId="0" fontId="95" fillId="34" borderId="44" xfId="0" applyFont="1" applyFill="1" applyBorder="1" applyAlignment="1">
      <alignment horizontal="center" wrapText="1"/>
    </xf>
    <xf numFmtId="0" fontId="95" fillId="34" borderId="45" xfId="0" applyFont="1" applyFill="1" applyBorder="1" applyAlignment="1">
      <alignment horizontal="center" wrapText="1"/>
    </xf>
    <xf numFmtId="0" fontId="74" fillId="0" borderId="63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64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0" fontId="79" fillId="15" borderId="28" xfId="0" applyFont="1" applyFill="1" applyBorder="1" applyAlignment="1">
      <alignment horizontal="center" vertical="center"/>
    </xf>
    <xf numFmtId="0" fontId="79" fillId="15" borderId="29" xfId="0" applyFont="1" applyFill="1" applyBorder="1" applyAlignment="1">
      <alignment horizontal="center" vertical="center"/>
    </xf>
    <xf numFmtId="0" fontId="79" fillId="15" borderId="66" xfId="0" applyFont="1" applyFill="1" applyBorder="1" applyAlignment="1">
      <alignment horizontal="center" vertical="center"/>
    </xf>
    <xf numFmtId="0" fontId="95" fillId="15" borderId="25" xfId="0" applyFont="1" applyFill="1" applyBorder="1" applyAlignment="1">
      <alignment horizontal="center" vertical="center"/>
    </xf>
    <xf numFmtId="0" fontId="95" fillId="15" borderId="26" xfId="0" applyFont="1" applyFill="1" applyBorder="1" applyAlignment="1">
      <alignment horizontal="center" vertical="center"/>
    </xf>
    <xf numFmtId="0" fontId="95" fillId="15" borderId="27" xfId="0" applyFont="1" applyFill="1" applyBorder="1" applyAlignment="1">
      <alignment horizontal="center" vertical="center"/>
    </xf>
    <xf numFmtId="0" fontId="102" fillId="29" borderId="25" xfId="48" applyFont="1" applyBorder="1" applyAlignment="1">
      <alignment horizontal="center" vertical="center"/>
    </xf>
    <xf numFmtId="0" fontId="102" fillId="29" borderId="26" xfId="48" applyFont="1" applyBorder="1" applyAlignment="1">
      <alignment horizontal="center" vertical="center"/>
    </xf>
    <xf numFmtId="0" fontId="102" fillId="29" borderId="27" xfId="48" applyFont="1" applyBorder="1" applyAlignment="1">
      <alignment horizontal="center" vertical="center"/>
    </xf>
    <xf numFmtId="0" fontId="0" fillId="34" borderId="6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95" fillId="35" borderId="25" xfId="0" applyFont="1" applyFill="1" applyBorder="1" applyAlignment="1">
      <alignment horizontal="center" vertical="center" wrapText="1"/>
    </xf>
    <xf numFmtId="0" fontId="95" fillId="35" borderId="26" xfId="0" applyFont="1" applyFill="1" applyBorder="1" applyAlignment="1">
      <alignment horizontal="center" vertical="center" wrapText="1"/>
    </xf>
    <xf numFmtId="0" fontId="95" fillId="35" borderId="27" xfId="0" applyFont="1" applyFill="1" applyBorder="1" applyAlignment="1">
      <alignment horizontal="center" vertical="center" wrapText="1"/>
    </xf>
    <xf numFmtId="0" fontId="95" fillId="36" borderId="25" xfId="0" applyFont="1" applyFill="1" applyBorder="1" applyAlignment="1">
      <alignment horizontal="center" vertical="center" wrapText="1"/>
    </xf>
    <xf numFmtId="0" fontId="95" fillId="36" borderId="26" xfId="0" applyFont="1" applyFill="1" applyBorder="1" applyAlignment="1">
      <alignment horizontal="center" vertical="center" wrapText="1"/>
    </xf>
    <xf numFmtId="0" fontId="95" fillId="36" borderId="27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/>
    </xf>
    <xf numFmtId="0" fontId="80" fillId="0" borderId="35" xfId="0" applyFont="1" applyFill="1" applyBorder="1" applyAlignment="1">
      <alignment horizontal="center"/>
    </xf>
    <xf numFmtId="0" fontId="80" fillId="0" borderId="36" xfId="0" applyFont="1" applyFill="1" applyBorder="1" applyAlignment="1">
      <alignment horizontal="center"/>
    </xf>
    <xf numFmtId="0" fontId="96" fillId="0" borderId="53" xfId="0" applyFont="1" applyBorder="1" applyAlignment="1">
      <alignment horizontal="center" vertical="center" wrapText="1"/>
    </xf>
    <xf numFmtId="0" fontId="96" fillId="0" borderId="44" xfId="0" applyFont="1" applyBorder="1" applyAlignment="1">
      <alignment horizontal="center" vertical="center" wrapText="1"/>
    </xf>
    <xf numFmtId="0" fontId="96" fillId="0" borderId="58" xfId="0" applyFont="1" applyBorder="1" applyAlignment="1">
      <alignment horizontal="center" vertical="center" wrapText="1"/>
    </xf>
    <xf numFmtId="0" fontId="95" fillId="34" borderId="43" xfId="0" applyFont="1" applyFill="1" applyBorder="1" applyAlignment="1">
      <alignment horizontal="left" vertical="center" wrapText="1"/>
    </xf>
    <xf numFmtId="0" fontId="95" fillId="34" borderId="44" xfId="0" applyFont="1" applyFill="1" applyBorder="1" applyAlignment="1">
      <alignment horizontal="left" vertical="center" wrapText="1"/>
    </xf>
    <xf numFmtId="0" fontId="95" fillId="34" borderId="45" xfId="0" applyFont="1" applyFill="1" applyBorder="1" applyAlignment="1">
      <alignment horizontal="left" vertical="center" wrapText="1"/>
    </xf>
    <xf numFmtId="0" fontId="79" fillId="34" borderId="68" xfId="0" applyFont="1" applyFill="1" applyBorder="1" applyAlignment="1">
      <alignment horizontal="center"/>
    </xf>
    <xf numFmtId="0" fontId="79" fillId="34" borderId="69" xfId="0" applyFont="1" applyFill="1" applyBorder="1" applyAlignment="1">
      <alignment horizontal="center"/>
    </xf>
    <xf numFmtId="0" fontId="7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8" fillId="41" borderId="55" xfId="0" applyFont="1" applyFill="1" applyBorder="1" applyAlignment="1">
      <alignment horizontal="center"/>
    </xf>
    <xf numFmtId="0" fontId="28" fillId="41" borderId="59" xfId="0" applyFont="1" applyFill="1" applyBorder="1" applyAlignment="1">
      <alignment horizontal="center"/>
    </xf>
    <xf numFmtId="0" fontId="96" fillId="0" borderId="70" xfId="0" applyFont="1" applyBorder="1" applyAlignment="1">
      <alignment horizontal="center" vertical="center" wrapText="1"/>
    </xf>
    <xf numFmtId="0" fontId="96" fillId="0" borderId="71" xfId="0" applyFont="1" applyBorder="1" applyAlignment="1">
      <alignment horizontal="center" vertical="center" wrapText="1"/>
    </xf>
    <xf numFmtId="0" fontId="96" fillId="0" borderId="72" xfId="0" applyFont="1" applyBorder="1" applyAlignment="1">
      <alignment horizontal="center" vertical="center" wrapText="1"/>
    </xf>
    <xf numFmtId="0" fontId="96" fillId="0" borderId="73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74" xfId="0" applyFont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wrapText="1"/>
    </xf>
    <xf numFmtId="0" fontId="96" fillId="0" borderId="33" xfId="0" applyFont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79" fillId="0" borderId="32" xfId="0" applyFont="1" applyFill="1" applyBorder="1" applyAlignment="1">
      <alignment horizontal="center" vertical="center"/>
    </xf>
    <xf numFmtId="0" fontId="79" fillId="0" borderId="3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Border="1" applyAlignment="1">
      <alignment horizontal="center" vertical="center"/>
    </xf>
    <xf numFmtId="0" fontId="105" fillId="0" borderId="0" xfId="53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7" fillId="0" borderId="28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/>
    </xf>
    <xf numFmtId="0" fontId="107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3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3</xdr:col>
      <xdr:colOff>590550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050"/>
          <a:ext cx="1952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0</xdr:row>
      <xdr:rowOff>28575</xdr:rowOff>
    </xdr:from>
    <xdr:to>
      <xdr:col>23</xdr:col>
      <xdr:colOff>571500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28575"/>
          <a:ext cx="23812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64</xdr:row>
      <xdr:rowOff>19050</xdr:rowOff>
    </xdr:from>
    <xdr:to>
      <xdr:col>23</xdr:col>
      <xdr:colOff>257175</xdr:colOff>
      <xdr:row>67</xdr:row>
      <xdr:rowOff>9525</xdr:rowOff>
    </xdr:to>
    <xdr:grpSp>
      <xdr:nvGrpSpPr>
        <xdr:cNvPr id="3" name="Group 7"/>
        <xdr:cNvGrpSpPr>
          <a:grpSpLocks/>
        </xdr:cNvGrpSpPr>
      </xdr:nvGrpSpPr>
      <xdr:grpSpPr>
        <a:xfrm>
          <a:off x="11982450" y="20926425"/>
          <a:ext cx="4467225" cy="733425"/>
          <a:chOff x="11527973" y="20160344"/>
          <a:chExt cx="4604657" cy="895071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27973" y="20160344"/>
            <a:ext cx="1338804" cy="8850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922395" y="20160344"/>
            <a:ext cx="1234048" cy="8950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874835" y="20160344"/>
            <a:ext cx="905966" cy="8709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5250838" y="20160344"/>
            <a:ext cx="881792" cy="8380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38100</xdr:colOff>
      <xdr:row>5</xdr:row>
      <xdr:rowOff>171450</xdr:rowOff>
    </xdr:from>
    <xdr:to>
      <xdr:col>6</xdr:col>
      <xdr:colOff>666750</xdr:colOff>
      <xdr:row>6</xdr:row>
      <xdr:rowOff>895350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1924050"/>
          <a:ext cx="4152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5</xdr:row>
      <xdr:rowOff>238125</xdr:rowOff>
    </xdr:from>
    <xdr:to>
      <xdr:col>23</xdr:col>
      <xdr:colOff>542925</xdr:colOff>
      <xdr:row>6</xdr:row>
      <xdr:rowOff>914400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06350" y="1990725"/>
          <a:ext cx="4029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352425</xdr:rowOff>
    </xdr:from>
    <xdr:to>
      <xdr:col>23</xdr:col>
      <xdr:colOff>676275</xdr:colOff>
      <xdr:row>11</xdr:row>
      <xdr:rowOff>361950</xdr:rowOff>
    </xdr:to>
    <xdr:grpSp>
      <xdr:nvGrpSpPr>
        <xdr:cNvPr id="10" name="Group 14"/>
        <xdr:cNvGrpSpPr>
          <a:grpSpLocks/>
        </xdr:cNvGrpSpPr>
      </xdr:nvGrpSpPr>
      <xdr:grpSpPr>
        <a:xfrm rot="10800000">
          <a:off x="16202025" y="4486275"/>
          <a:ext cx="666750" cy="390525"/>
          <a:chOff x="17134113" y="4528459"/>
          <a:chExt cx="664029" cy="385023"/>
        </a:xfrm>
        <a:solidFill>
          <a:srgbClr val="FFFFFF"/>
        </a:solidFill>
      </xdr:grpSpPr>
      <xdr:grpSp>
        <xdr:nvGrpSpPr>
          <xdr:cNvPr id="11" name="Group 12" descr="21"/>
          <xdr:cNvGrpSpPr>
            <a:grpSpLocks/>
          </xdr:cNvGrpSpPr>
        </xdr:nvGrpSpPr>
        <xdr:grpSpPr>
          <a:xfrm>
            <a:off x="17134113" y="4528459"/>
            <a:ext cx="664029" cy="359226"/>
            <a:chOff x="17134114" y="4648200"/>
            <a:chExt cx="925287" cy="914400"/>
          </a:xfrm>
          <a:solidFill>
            <a:srgbClr val="FFFFFF"/>
          </a:solidFill>
        </xdr:grpSpPr>
        <xdr:sp>
          <xdr:nvSpPr>
            <xdr:cNvPr id="12" name="Right Triangle 9"/>
            <xdr:cNvSpPr>
              <a:spLocks/>
            </xdr:cNvSpPr>
          </xdr:nvSpPr>
          <xdr:spPr>
            <a:xfrm>
              <a:off x="17134114" y="4648200"/>
              <a:ext cx="914415" cy="914400"/>
            </a:xfrm>
            <a:prstGeom prst="rtTriangle">
              <a:avLst/>
            </a:prstGeom>
            <a:solidFill>
              <a:srgbClr val="F4B183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Right Triangle 11"/>
            <xdr:cNvSpPr>
              <a:spLocks/>
            </xdr:cNvSpPr>
          </xdr:nvSpPr>
          <xdr:spPr>
            <a:xfrm rot="10800000">
              <a:off x="17144986" y="4648200"/>
              <a:ext cx="914415" cy="914400"/>
            </a:xfrm>
            <a:prstGeom prst="rtTriangle">
              <a:avLst/>
            </a:prstGeom>
            <a:solidFill>
              <a:srgbClr val="ADB9CA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4" name="TextBox 13"/>
          <xdr:cNvSpPr txBox="1">
            <a:spLocks noChangeArrowheads="1"/>
          </xdr:cNvSpPr>
        </xdr:nvSpPr>
        <xdr:spPr>
          <a:xfrm rot="10800000">
            <a:off x="17304934" y="4565999"/>
            <a:ext cx="379493" cy="347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21</a:t>
            </a:r>
          </a:p>
        </xdr:txBody>
      </xdr:sp>
    </xdr:grpSp>
    <xdr:clientData/>
  </xdr:twoCellAnchor>
  <xdr:twoCellAnchor>
    <xdr:from>
      <xdr:col>19</xdr:col>
      <xdr:colOff>9525</xdr:colOff>
      <xdr:row>27</xdr:row>
      <xdr:rowOff>371475</xdr:rowOff>
    </xdr:from>
    <xdr:to>
      <xdr:col>19</xdr:col>
      <xdr:colOff>676275</xdr:colOff>
      <xdr:row>28</xdr:row>
      <xdr:rowOff>371475</xdr:rowOff>
    </xdr:to>
    <xdr:grpSp>
      <xdr:nvGrpSpPr>
        <xdr:cNvPr id="15" name="Group 20"/>
        <xdr:cNvGrpSpPr>
          <a:grpSpLocks/>
        </xdr:cNvGrpSpPr>
      </xdr:nvGrpSpPr>
      <xdr:grpSpPr>
        <a:xfrm rot="10800000">
          <a:off x="13382625" y="9629775"/>
          <a:ext cx="666750" cy="381000"/>
          <a:chOff x="17134122" y="4528459"/>
          <a:chExt cx="664016" cy="385023"/>
        </a:xfrm>
        <a:solidFill>
          <a:srgbClr val="FFFFFF"/>
        </a:solidFill>
      </xdr:grpSpPr>
      <xdr:grpSp>
        <xdr:nvGrpSpPr>
          <xdr:cNvPr id="16" name="Group 21" descr="21"/>
          <xdr:cNvGrpSpPr>
            <a:grpSpLocks/>
          </xdr:cNvGrpSpPr>
        </xdr:nvGrpSpPr>
        <xdr:grpSpPr>
          <a:xfrm>
            <a:off x="17134122" y="4528459"/>
            <a:ext cx="664016" cy="359226"/>
            <a:chOff x="17134132" y="4648200"/>
            <a:chExt cx="925269" cy="914400"/>
          </a:xfrm>
          <a:solidFill>
            <a:srgbClr val="FFFFFF"/>
          </a:solidFill>
        </xdr:grpSpPr>
        <xdr:sp>
          <xdr:nvSpPr>
            <xdr:cNvPr id="17" name="Right Triangle 23"/>
            <xdr:cNvSpPr>
              <a:spLocks/>
            </xdr:cNvSpPr>
          </xdr:nvSpPr>
          <xdr:spPr>
            <a:xfrm>
              <a:off x="17134132" y="4648200"/>
              <a:ext cx="914397" cy="914400"/>
            </a:xfrm>
            <a:prstGeom prst="rtTriangle">
              <a:avLst/>
            </a:prstGeom>
            <a:solidFill>
              <a:srgbClr val="92D050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Right Triangle 24"/>
            <xdr:cNvSpPr>
              <a:spLocks/>
            </xdr:cNvSpPr>
          </xdr:nvSpPr>
          <xdr:spPr>
            <a:xfrm rot="10800000">
              <a:off x="17145004" y="4648200"/>
              <a:ext cx="914397" cy="914400"/>
            </a:xfrm>
            <a:prstGeom prst="rtTriangle">
              <a:avLst/>
            </a:prstGeom>
            <a:solidFill>
              <a:srgbClr val="ADB9CA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9" name="TextBox 22"/>
          <xdr:cNvSpPr txBox="1">
            <a:spLocks noChangeArrowheads="1"/>
          </xdr:cNvSpPr>
        </xdr:nvSpPr>
        <xdr:spPr>
          <a:xfrm rot="10800000">
            <a:off x="17304940" y="4557336"/>
            <a:ext cx="379485" cy="356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16</a:t>
            </a:r>
          </a:p>
        </xdr:txBody>
      </xdr:sp>
    </xdr:grpSp>
    <xdr:clientData/>
  </xdr:twoCellAnchor>
  <xdr:twoCellAnchor>
    <xdr:from>
      <xdr:col>7</xdr:col>
      <xdr:colOff>9525</xdr:colOff>
      <xdr:row>43</xdr:row>
      <xdr:rowOff>352425</xdr:rowOff>
    </xdr:from>
    <xdr:to>
      <xdr:col>7</xdr:col>
      <xdr:colOff>676275</xdr:colOff>
      <xdr:row>44</xdr:row>
      <xdr:rowOff>361950</xdr:rowOff>
    </xdr:to>
    <xdr:grpSp>
      <xdr:nvGrpSpPr>
        <xdr:cNvPr id="20" name="Group 30"/>
        <xdr:cNvGrpSpPr>
          <a:grpSpLocks/>
        </xdr:cNvGrpSpPr>
      </xdr:nvGrpSpPr>
      <xdr:grpSpPr>
        <a:xfrm rot="10800000">
          <a:off x="4924425" y="14497050"/>
          <a:ext cx="666750" cy="390525"/>
          <a:chOff x="17134113" y="4528459"/>
          <a:chExt cx="664029" cy="394649"/>
        </a:xfrm>
        <a:solidFill>
          <a:srgbClr val="FFFFFF"/>
        </a:solidFill>
      </xdr:grpSpPr>
      <xdr:grpSp>
        <xdr:nvGrpSpPr>
          <xdr:cNvPr id="21" name="Group 31" descr="21"/>
          <xdr:cNvGrpSpPr>
            <a:grpSpLocks/>
          </xdr:cNvGrpSpPr>
        </xdr:nvGrpSpPr>
        <xdr:grpSpPr>
          <a:xfrm>
            <a:off x="17134113" y="4528459"/>
            <a:ext cx="664029" cy="359229"/>
            <a:chOff x="17134114" y="4648200"/>
            <a:chExt cx="925287" cy="914400"/>
          </a:xfrm>
          <a:solidFill>
            <a:srgbClr val="FFFFFF"/>
          </a:solidFill>
        </xdr:grpSpPr>
        <xdr:sp>
          <xdr:nvSpPr>
            <xdr:cNvPr id="22" name="Right Triangle 33"/>
            <xdr:cNvSpPr>
              <a:spLocks/>
            </xdr:cNvSpPr>
          </xdr:nvSpPr>
          <xdr:spPr>
            <a:xfrm>
              <a:off x="17134114" y="4648200"/>
              <a:ext cx="914415" cy="914400"/>
            </a:xfrm>
            <a:prstGeom prst="rtTriangle">
              <a:avLst/>
            </a:prstGeom>
            <a:solidFill>
              <a:srgbClr val="F4B183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Right Triangle 34"/>
            <xdr:cNvSpPr>
              <a:spLocks/>
            </xdr:cNvSpPr>
          </xdr:nvSpPr>
          <xdr:spPr>
            <a:xfrm rot="10800000">
              <a:off x="17144986" y="4648200"/>
              <a:ext cx="914415" cy="914400"/>
            </a:xfrm>
            <a:prstGeom prst="rtTriangle">
              <a:avLst/>
            </a:prstGeom>
            <a:solidFill>
              <a:srgbClr val="C6EFCE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4" name="TextBox 32"/>
          <xdr:cNvSpPr txBox="1">
            <a:spLocks noChangeArrowheads="1"/>
          </xdr:cNvSpPr>
        </xdr:nvSpPr>
        <xdr:spPr>
          <a:xfrm rot="10800000">
            <a:off x="17304934" y="4566937"/>
            <a:ext cx="379493" cy="356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</a:t>
            </a:r>
          </a:p>
        </xdr:txBody>
      </xdr:sp>
    </xdr:grpSp>
    <xdr:clientData/>
  </xdr:twoCellAnchor>
  <xdr:twoCellAnchor>
    <xdr:from>
      <xdr:col>10</xdr:col>
      <xdr:colOff>9525</xdr:colOff>
      <xdr:row>43</xdr:row>
      <xdr:rowOff>361950</xdr:rowOff>
    </xdr:from>
    <xdr:to>
      <xdr:col>10</xdr:col>
      <xdr:colOff>676275</xdr:colOff>
      <xdr:row>44</xdr:row>
      <xdr:rowOff>361950</xdr:rowOff>
    </xdr:to>
    <xdr:grpSp>
      <xdr:nvGrpSpPr>
        <xdr:cNvPr id="25" name="Group 40"/>
        <xdr:cNvGrpSpPr>
          <a:grpSpLocks/>
        </xdr:cNvGrpSpPr>
      </xdr:nvGrpSpPr>
      <xdr:grpSpPr>
        <a:xfrm rot="10800000">
          <a:off x="7038975" y="14506575"/>
          <a:ext cx="666750" cy="381000"/>
          <a:chOff x="17134113" y="4528459"/>
          <a:chExt cx="664029" cy="385023"/>
        </a:xfrm>
        <a:solidFill>
          <a:srgbClr val="FFFFFF"/>
        </a:solidFill>
      </xdr:grpSpPr>
      <xdr:grpSp>
        <xdr:nvGrpSpPr>
          <xdr:cNvPr id="26" name="Group 41" descr="21"/>
          <xdr:cNvGrpSpPr>
            <a:grpSpLocks/>
          </xdr:cNvGrpSpPr>
        </xdr:nvGrpSpPr>
        <xdr:grpSpPr>
          <a:xfrm>
            <a:off x="17134113" y="4528459"/>
            <a:ext cx="664029" cy="359226"/>
            <a:chOff x="17134114" y="4648200"/>
            <a:chExt cx="925287" cy="914400"/>
          </a:xfrm>
          <a:solidFill>
            <a:srgbClr val="FFFFFF"/>
          </a:solidFill>
        </xdr:grpSpPr>
        <xdr:sp>
          <xdr:nvSpPr>
            <xdr:cNvPr id="27" name="Right Triangle 43"/>
            <xdr:cNvSpPr>
              <a:spLocks/>
            </xdr:cNvSpPr>
          </xdr:nvSpPr>
          <xdr:spPr>
            <a:xfrm>
              <a:off x="17134114" y="4648200"/>
              <a:ext cx="914415" cy="914400"/>
            </a:xfrm>
            <a:prstGeom prst="rtTriangle">
              <a:avLst/>
            </a:prstGeom>
            <a:solidFill>
              <a:srgbClr val="ADB9CA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Right Triangle 44"/>
            <xdr:cNvSpPr>
              <a:spLocks/>
            </xdr:cNvSpPr>
          </xdr:nvSpPr>
          <xdr:spPr>
            <a:xfrm rot="10800000">
              <a:off x="17144986" y="4648200"/>
              <a:ext cx="914415" cy="914400"/>
            </a:xfrm>
            <a:prstGeom prst="rtTriangle">
              <a:avLst/>
            </a:prstGeom>
            <a:solidFill>
              <a:srgbClr val="FBE5D6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9" name="TextBox 42"/>
          <xdr:cNvSpPr txBox="1">
            <a:spLocks noChangeArrowheads="1"/>
          </xdr:cNvSpPr>
        </xdr:nvSpPr>
        <xdr:spPr>
          <a:xfrm rot="10800000">
            <a:off x="17323859" y="4557336"/>
            <a:ext cx="379493" cy="356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.botha@mweb.co.za" TargetMode="External" /><Relationship Id="rId2" Type="http://schemas.openxmlformats.org/officeDocument/2006/relationships/hyperlink" Target="mailto:ddrcbotha@gmail.com" TargetMode="External" /><Relationship Id="rId3" Type="http://schemas.openxmlformats.org/officeDocument/2006/relationships/hyperlink" Target="mailto:jgeldenhuys9@gmail.com" TargetMode="External" /><Relationship Id="rId4" Type="http://schemas.openxmlformats.org/officeDocument/2006/relationships/hyperlink" Target="mailto:chrisf@vodamail.co.za" TargetMode="External" /><Relationship Id="rId5" Type="http://schemas.openxmlformats.org/officeDocument/2006/relationships/hyperlink" Target="mailto:benabeln1@gmail.com" TargetMode="External" /><Relationship Id="rId6" Type="http://schemas.openxmlformats.org/officeDocument/2006/relationships/hyperlink" Target="mailto:benabeln1@gmail.com" TargetMode="External" /><Relationship Id="rId7" Type="http://schemas.openxmlformats.org/officeDocument/2006/relationships/hyperlink" Target="mailto:benabeln1@gmail.com" TargetMode="External" /><Relationship Id="rId8" Type="http://schemas.openxmlformats.org/officeDocument/2006/relationships/hyperlink" Target="mailto:leonjansen101@gmail.com" TargetMode="External" /><Relationship Id="rId9" Type="http://schemas.openxmlformats.org/officeDocument/2006/relationships/hyperlink" Target="mailto:henco@rethink.co.za" TargetMode="External" /><Relationship Id="rId10" Type="http://schemas.openxmlformats.org/officeDocument/2006/relationships/hyperlink" Target="mailto:hoffman.raymond@gmail.co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5"/>
  <sheetViews>
    <sheetView showGridLines="0" zoomScale="70" zoomScaleNormal="70" zoomScalePageLayoutView="0" workbookViewId="0" topLeftCell="A1">
      <pane ySplit="7" topLeftCell="A59" activePane="bottomLeft" state="frozen"/>
      <selection pane="topLeft" activeCell="A1" sqref="A1"/>
      <selection pane="bottomLeft" activeCell="Z71" sqref="Z71"/>
    </sheetView>
  </sheetViews>
  <sheetFormatPr defaultColWidth="9.00390625" defaultRowHeight="15.75"/>
  <cols>
    <col min="2" max="24" width="9.25390625" style="0" customWidth="1"/>
  </cols>
  <sheetData>
    <row r="1" spans="2:24" ht="28.5" customHeight="1">
      <c r="B1" s="285"/>
      <c r="C1" s="285"/>
      <c r="D1" s="285"/>
      <c r="E1" s="157" t="s">
        <v>24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285"/>
      <c r="W1" s="285"/>
      <c r="X1" s="285"/>
    </row>
    <row r="2" spans="2:24" ht="28.5" customHeight="1">
      <c r="B2" s="285"/>
      <c r="C2" s="285"/>
      <c r="D2" s="285"/>
      <c r="E2" s="157" t="s">
        <v>25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285"/>
      <c r="W2" s="285"/>
      <c r="X2" s="285"/>
    </row>
    <row r="3" spans="2:24" ht="18.75">
      <c r="B3" s="285"/>
      <c r="C3" s="285"/>
      <c r="D3" s="285"/>
      <c r="E3" s="158" t="s">
        <v>27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285"/>
      <c r="W3" s="285"/>
      <c r="X3" s="285"/>
    </row>
    <row r="4" spans="2:24" ht="18.75">
      <c r="B4" s="285"/>
      <c r="C4" s="285"/>
      <c r="D4" s="285"/>
      <c r="E4" s="158" t="s">
        <v>26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285"/>
      <c r="W4" s="285"/>
      <c r="X4" s="285"/>
    </row>
    <row r="5" spans="2:24" ht="43.5" customHeight="1">
      <c r="B5" s="285"/>
      <c r="C5" s="285"/>
      <c r="D5" s="285"/>
      <c r="E5" s="281" t="s">
        <v>28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5"/>
      <c r="W5" s="285"/>
      <c r="X5" s="285"/>
    </row>
    <row r="6" spans="2:24" ht="23.25" customHeight="1">
      <c r="B6" s="285"/>
      <c r="C6" s="285"/>
      <c r="D6" s="285"/>
      <c r="E6" s="159" t="s">
        <v>50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285"/>
      <c r="W6" s="285"/>
      <c r="X6" s="285"/>
    </row>
    <row r="7" spans="2:24" ht="76.5" customHeight="1" thickBot="1">
      <c r="B7" s="117"/>
      <c r="C7" s="117"/>
      <c r="D7" s="117"/>
      <c r="E7" s="117"/>
      <c r="F7" s="117"/>
      <c r="G7" s="117"/>
      <c r="H7" s="117"/>
      <c r="J7" s="282">
        <v>2020</v>
      </c>
      <c r="K7" s="282"/>
      <c r="L7" s="282"/>
      <c r="M7" s="282"/>
      <c r="N7" s="282"/>
      <c r="O7" s="282"/>
      <c r="P7" s="282"/>
      <c r="R7" s="283"/>
      <c r="S7" s="284"/>
      <c r="T7" s="284"/>
      <c r="U7" s="284"/>
      <c r="V7" s="284"/>
      <c r="W7" s="284"/>
      <c r="X7" s="284"/>
    </row>
    <row r="8" spans="2:24" ht="27.75" thickBot="1" thickTop="1">
      <c r="B8" s="88" t="s">
        <v>5</v>
      </c>
      <c r="C8" s="89"/>
      <c r="D8" s="89"/>
      <c r="E8" s="89"/>
      <c r="F8" s="89"/>
      <c r="G8" s="89"/>
      <c r="H8" s="90"/>
      <c r="I8" s="10"/>
      <c r="J8" s="88" t="s">
        <v>6</v>
      </c>
      <c r="K8" s="89"/>
      <c r="L8" s="89"/>
      <c r="M8" s="89"/>
      <c r="N8" s="89"/>
      <c r="O8" s="89"/>
      <c r="P8" s="90"/>
      <c r="Q8" s="10"/>
      <c r="R8" s="88" t="s">
        <v>9</v>
      </c>
      <c r="S8" s="89"/>
      <c r="T8" s="89"/>
      <c r="U8" s="89"/>
      <c r="V8" s="89"/>
      <c r="W8" s="89"/>
      <c r="X8" s="90"/>
    </row>
    <row r="9" spans="2:24" ht="30" customHeight="1" thickBot="1">
      <c r="B9" s="1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4</v>
      </c>
      <c r="H9" s="13" t="s">
        <v>0</v>
      </c>
      <c r="I9" s="3"/>
      <c r="J9" s="12" t="s">
        <v>0</v>
      </c>
      <c r="K9" s="2" t="s">
        <v>1</v>
      </c>
      <c r="L9" s="2" t="s">
        <v>115</v>
      </c>
      <c r="M9" s="2" t="s">
        <v>3</v>
      </c>
      <c r="N9" s="2" t="s">
        <v>115</v>
      </c>
      <c r="O9" s="2" t="s">
        <v>116</v>
      </c>
      <c r="P9" s="13" t="s">
        <v>0</v>
      </c>
      <c r="Q9" s="3"/>
      <c r="R9" s="12" t="s">
        <v>0</v>
      </c>
      <c r="S9" s="2" t="s">
        <v>1</v>
      </c>
      <c r="T9" s="2" t="s">
        <v>2</v>
      </c>
      <c r="U9" s="2" t="s">
        <v>3</v>
      </c>
      <c r="V9" s="2" t="s">
        <v>2</v>
      </c>
      <c r="W9" s="2" t="s">
        <v>4</v>
      </c>
      <c r="X9" s="13" t="s">
        <v>0</v>
      </c>
    </row>
    <row r="10" spans="2:24" ht="30" customHeight="1" thickBot="1">
      <c r="B10" s="14">
        <v>29</v>
      </c>
      <c r="C10" s="11">
        <v>30</v>
      </c>
      <c r="D10" s="11">
        <v>31</v>
      </c>
      <c r="E10" s="5">
        <v>1</v>
      </c>
      <c r="F10" s="6">
        <f>E10+1</f>
        <v>2</v>
      </c>
      <c r="G10" s="6">
        <f>F10+1</f>
        <v>3</v>
      </c>
      <c r="H10" s="15">
        <f>G10+1</f>
        <v>4</v>
      </c>
      <c r="J10" s="41">
        <v>26</v>
      </c>
      <c r="K10" s="11">
        <v>27</v>
      </c>
      <c r="L10" s="11">
        <v>28</v>
      </c>
      <c r="M10" s="11">
        <v>29</v>
      </c>
      <c r="N10" s="11">
        <v>30</v>
      </c>
      <c r="O10" s="11">
        <v>31</v>
      </c>
      <c r="P10" s="15">
        <v>1</v>
      </c>
      <c r="R10" s="16">
        <v>1</v>
      </c>
      <c r="S10" s="6">
        <f aca="true" t="shared" si="0" ref="S10:X10">R10+1</f>
        <v>2</v>
      </c>
      <c r="T10" s="6">
        <f t="shared" si="0"/>
        <v>3</v>
      </c>
      <c r="U10" s="6">
        <f t="shared" si="0"/>
        <v>4</v>
      </c>
      <c r="V10" s="6">
        <f t="shared" si="0"/>
        <v>5</v>
      </c>
      <c r="W10" s="6">
        <f t="shared" si="0"/>
        <v>6</v>
      </c>
      <c r="X10" s="15">
        <f t="shared" si="0"/>
        <v>7</v>
      </c>
    </row>
    <row r="11" spans="2:24" ht="30" customHeight="1" thickBot="1">
      <c r="B11" s="16">
        <f>H10+1</f>
        <v>5</v>
      </c>
      <c r="C11" s="6">
        <f aca="true" t="shared" si="1" ref="C11:H12">B11+1</f>
        <v>6</v>
      </c>
      <c r="D11" s="7">
        <f t="shared" si="1"/>
        <v>7</v>
      </c>
      <c r="E11" s="7">
        <f t="shared" si="1"/>
        <v>8</v>
      </c>
      <c r="F11" s="6">
        <f t="shared" si="1"/>
        <v>9</v>
      </c>
      <c r="G11" s="6">
        <f t="shared" si="1"/>
        <v>10</v>
      </c>
      <c r="H11" s="25">
        <f t="shared" si="1"/>
        <v>11</v>
      </c>
      <c r="J11" s="16">
        <f>P10+1</f>
        <v>2</v>
      </c>
      <c r="K11" s="6">
        <f aca="true" t="shared" si="2" ref="K11:P13">J11+1</f>
        <v>3</v>
      </c>
      <c r="L11" s="6">
        <f t="shared" si="2"/>
        <v>4</v>
      </c>
      <c r="M11" s="6">
        <f t="shared" si="2"/>
        <v>5</v>
      </c>
      <c r="N11" s="6">
        <f t="shared" si="2"/>
        <v>6</v>
      </c>
      <c r="O11" s="6">
        <f t="shared" si="2"/>
        <v>7</v>
      </c>
      <c r="P11" s="19">
        <f t="shared" si="2"/>
        <v>8</v>
      </c>
      <c r="R11" s="16">
        <f>X10+1</f>
        <v>8</v>
      </c>
      <c r="S11" s="6">
        <f aca="true" t="shared" si="3" ref="S11:W12">R11+1</f>
        <v>9</v>
      </c>
      <c r="T11" s="6">
        <f t="shared" si="3"/>
        <v>10</v>
      </c>
      <c r="U11" s="6">
        <f t="shared" si="3"/>
        <v>11</v>
      </c>
      <c r="V11" s="6">
        <f t="shared" si="3"/>
        <v>12</v>
      </c>
      <c r="W11" s="6">
        <f t="shared" si="3"/>
        <v>13</v>
      </c>
      <c r="X11" s="27">
        <f>W11+1</f>
        <v>14</v>
      </c>
    </row>
    <row r="12" spans="2:24" ht="30" customHeight="1" thickBot="1">
      <c r="B12" s="16">
        <f>H11+1</f>
        <v>12</v>
      </c>
      <c r="C12" s="6">
        <f aca="true" t="shared" si="4" ref="C12:H12">B12+1</f>
        <v>13</v>
      </c>
      <c r="D12" s="8">
        <f t="shared" si="4"/>
        <v>14</v>
      </c>
      <c r="E12" s="26">
        <f t="shared" si="1"/>
        <v>15</v>
      </c>
      <c r="F12" s="6">
        <f t="shared" si="4"/>
        <v>16</v>
      </c>
      <c r="G12" s="6">
        <f t="shared" si="4"/>
        <v>17</v>
      </c>
      <c r="H12" s="17">
        <f t="shared" si="4"/>
        <v>18</v>
      </c>
      <c r="J12" s="16">
        <f>P11+1</f>
        <v>9</v>
      </c>
      <c r="K12" s="28">
        <f aca="true" t="shared" si="5" ref="K12:P12">J12+1</f>
        <v>10</v>
      </c>
      <c r="L12" s="8">
        <f t="shared" si="5"/>
        <v>11</v>
      </c>
      <c r="M12" s="6">
        <f t="shared" si="2"/>
        <v>12</v>
      </c>
      <c r="N12" s="6">
        <f t="shared" si="2"/>
        <v>13</v>
      </c>
      <c r="O12" s="21">
        <f t="shared" si="5"/>
        <v>14</v>
      </c>
      <c r="P12" s="17">
        <f t="shared" si="5"/>
        <v>15</v>
      </c>
      <c r="R12" s="16">
        <f>X11+1</f>
        <v>15</v>
      </c>
      <c r="S12" s="28">
        <f t="shared" si="3"/>
        <v>16</v>
      </c>
      <c r="T12" s="8">
        <f t="shared" si="3"/>
        <v>17</v>
      </c>
      <c r="U12" s="6">
        <f aca="true" t="shared" si="6" ref="U12:W13">T12+1</f>
        <v>18</v>
      </c>
      <c r="V12" s="6">
        <f t="shared" si="6"/>
        <v>19</v>
      </c>
      <c r="W12" s="26">
        <f t="shared" si="6"/>
        <v>20</v>
      </c>
      <c r="X12" s="17">
        <f>W12+1</f>
        <v>21</v>
      </c>
    </row>
    <row r="13" spans="2:29" ht="30" customHeight="1" thickBot="1">
      <c r="B13" s="16">
        <f>H12+1</f>
        <v>19</v>
      </c>
      <c r="C13" s="6">
        <f aca="true" t="shared" si="7" ref="C13:H13">B13+1</f>
        <v>20</v>
      </c>
      <c r="D13" s="6">
        <f t="shared" si="7"/>
        <v>21</v>
      </c>
      <c r="E13" s="6">
        <f t="shared" si="7"/>
        <v>22</v>
      </c>
      <c r="F13" s="6">
        <f t="shared" si="7"/>
        <v>23</v>
      </c>
      <c r="G13" s="6">
        <f t="shared" si="7"/>
        <v>24</v>
      </c>
      <c r="H13" s="19">
        <f t="shared" si="7"/>
        <v>25</v>
      </c>
      <c r="J13" s="16">
        <f>P12+1</f>
        <v>16</v>
      </c>
      <c r="K13" s="6">
        <f aca="true" t="shared" si="8" ref="K13:P14">J13+1</f>
        <v>17</v>
      </c>
      <c r="L13" s="6">
        <f t="shared" si="8"/>
        <v>18</v>
      </c>
      <c r="M13" s="6">
        <f t="shared" si="8"/>
        <v>19</v>
      </c>
      <c r="N13" s="6">
        <f t="shared" si="8"/>
        <v>20</v>
      </c>
      <c r="O13" s="6">
        <f t="shared" si="8"/>
        <v>21</v>
      </c>
      <c r="P13" s="73">
        <f t="shared" si="2"/>
        <v>22</v>
      </c>
      <c r="R13" s="16">
        <f>X12+1</f>
        <v>22</v>
      </c>
      <c r="S13" s="6">
        <f aca="true" t="shared" si="9" ref="S13:X14">R13+1</f>
        <v>23</v>
      </c>
      <c r="T13" s="8">
        <f t="shared" si="9"/>
        <v>24</v>
      </c>
      <c r="U13" s="6">
        <f t="shared" si="6"/>
        <v>25</v>
      </c>
      <c r="V13" s="6">
        <f t="shared" si="6"/>
        <v>26</v>
      </c>
      <c r="W13" s="6">
        <f t="shared" si="6"/>
        <v>27</v>
      </c>
      <c r="X13" s="19">
        <f t="shared" si="9"/>
        <v>28</v>
      </c>
      <c r="AC13" s="60"/>
    </row>
    <row r="14" spans="2:24" ht="30" customHeight="1" thickBot="1">
      <c r="B14" s="16">
        <f>H13+1</f>
        <v>26</v>
      </c>
      <c r="C14" s="6">
        <f>B14+1</f>
        <v>27</v>
      </c>
      <c r="D14" s="9">
        <f>C14+1</f>
        <v>28</v>
      </c>
      <c r="E14" s="6">
        <f>D14+1</f>
        <v>29</v>
      </c>
      <c r="F14" s="6">
        <f>E14+1</f>
        <v>30</v>
      </c>
      <c r="G14" s="6">
        <f>F14+1</f>
        <v>31</v>
      </c>
      <c r="H14" s="61">
        <f>1</f>
        <v>1</v>
      </c>
      <c r="J14" s="16">
        <f>P13+1</f>
        <v>23</v>
      </c>
      <c r="K14" s="6">
        <f>J14+1</f>
        <v>24</v>
      </c>
      <c r="L14" s="9">
        <f>K14+1</f>
        <v>25</v>
      </c>
      <c r="M14" s="6">
        <f t="shared" si="8"/>
        <v>26</v>
      </c>
      <c r="N14" s="6">
        <f t="shared" si="8"/>
        <v>27</v>
      </c>
      <c r="O14" s="6">
        <f t="shared" si="8"/>
        <v>28</v>
      </c>
      <c r="P14" s="19">
        <f t="shared" si="8"/>
        <v>29</v>
      </c>
      <c r="R14" s="16">
        <f>X13+1</f>
        <v>29</v>
      </c>
      <c r="S14" s="6">
        <f t="shared" si="9"/>
        <v>30</v>
      </c>
      <c r="T14" s="9">
        <f>S14+1</f>
        <v>31</v>
      </c>
      <c r="U14" s="11">
        <v>1</v>
      </c>
      <c r="V14" s="11">
        <f>U14+1</f>
        <v>2</v>
      </c>
      <c r="W14" s="11">
        <f t="shared" si="9"/>
        <v>3</v>
      </c>
      <c r="X14" s="18">
        <f t="shared" si="9"/>
        <v>4</v>
      </c>
    </row>
    <row r="15" spans="2:24" ht="19.5" thickBot="1">
      <c r="B15" s="163" t="s">
        <v>47</v>
      </c>
      <c r="C15" s="164"/>
      <c r="D15" s="164"/>
      <c r="E15" s="164"/>
      <c r="F15" s="164"/>
      <c r="G15" s="164"/>
      <c r="H15" s="165"/>
      <c r="J15" s="103" t="s">
        <v>124</v>
      </c>
      <c r="K15" s="104"/>
      <c r="L15" s="104"/>
      <c r="M15" s="104"/>
      <c r="N15" s="104"/>
      <c r="O15" s="104"/>
      <c r="P15" s="105"/>
      <c r="R15" s="118" t="s">
        <v>126</v>
      </c>
      <c r="S15" s="119"/>
      <c r="T15" s="119"/>
      <c r="U15" s="119"/>
      <c r="V15" s="119"/>
      <c r="W15" s="119"/>
      <c r="X15" s="120"/>
    </row>
    <row r="16" spans="2:24" ht="19.5" thickBot="1">
      <c r="B16" s="97" t="s">
        <v>163</v>
      </c>
      <c r="C16" s="98"/>
      <c r="D16" s="98"/>
      <c r="E16" s="98"/>
      <c r="F16" s="98"/>
      <c r="G16" s="98"/>
      <c r="H16" s="99"/>
      <c r="J16" s="91" t="s">
        <v>128</v>
      </c>
      <c r="K16" s="92"/>
      <c r="L16" s="92"/>
      <c r="M16" s="92"/>
      <c r="N16" s="92"/>
      <c r="O16" s="92"/>
      <c r="P16" s="93"/>
      <c r="R16" s="91" t="s">
        <v>130</v>
      </c>
      <c r="S16" s="92"/>
      <c r="T16" s="92"/>
      <c r="U16" s="92"/>
      <c r="V16" s="92"/>
      <c r="W16" s="92"/>
      <c r="X16" s="93"/>
    </row>
    <row r="17" spans="2:24" ht="19.5" thickBot="1">
      <c r="B17" s="97" t="s">
        <v>165</v>
      </c>
      <c r="C17" s="98"/>
      <c r="D17" s="98"/>
      <c r="E17" s="98"/>
      <c r="F17" s="98"/>
      <c r="G17" s="98"/>
      <c r="H17" s="99"/>
      <c r="J17" s="97" t="s">
        <v>166</v>
      </c>
      <c r="K17" s="98"/>
      <c r="L17" s="98"/>
      <c r="M17" s="98"/>
      <c r="N17" s="98"/>
      <c r="O17" s="98"/>
      <c r="P17" s="99"/>
      <c r="R17" s="97" t="s">
        <v>167</v>
      </c>
      <c r="S17" s="98"/>
      <c r="T17" s="98"/>
      <c r="U17" s="98"/>
      <c r="V17" s="98"/>
      <c r="W17" s="98"/>
      <c r="X17" s="99"/>
    </row>
    <row r="18" spans="2:24" ht="19.5" thickBot="1">
      <c r="B18" s="111" t="s">
        <v>123</v>
      </c>
      <c r="C18" s="112"/>
      <c r="D18" s="112"/>
      <c r="E18" s="112"/>
      <c r="F18" s="112"/>
      <c r="G18" s="112"/>
      <c r="H18" s="113"/>
      <c r="J18" s="127" t="s">
        <v>98</v>
      </c>
      <c r="K18" s="128"/>
      <c r="L18" s="128"/>
      <c r="M18" s="128"/>
      <c r="N18" s="128"/>
      <c r="O18" s="128"/>
      <c r="P18" s="129"/>
      <c r="R18" s="111" t="s">
        <v>125</v>
      </c>
      <c r="S18" s="112"/>
      <c r="T18" s="112"/>
      <c r="U18" s="112"/>
      <c r="V18" s="112"/>
      <c r="W18" s="112"/>
      <c r="X18" s="113"/>
    </row>
    <row r="19" spans="2:24" ht="19.5" thickBot="1">
      <c r="B19" s="114" t="s">
        <v>114</v>
      </c>
      <c r="C19" s="115"/>
      <c r="D19" s="115"/>
      <c r="E19" s="115"/>
      <c r="F19" s="115"/>
      <c r="G19" s="115"/>
      <c r="H19" s="116"/>
      <c r="J19" s="114" t="s">
        <v>184</v>
      </c>
      <c r="K19" s="115"/>
      <c r="L19" s="115"/>
      <c r="M19" s="115"/>
      <c r="N19" s="115"/>
      <c r="O19" s="115"/>
      <c r="P19" s="116"/>
      <c r="R19" s="114" t="s">
        <v>127</v>
      </c>
      <c r="S19" s="115"/>
      <c r="T19" s="115"/>
      <c r="U19" s="115"/>
      <c r="V19" s="115"/>
      <c r="W19" s="115"/>
      <c r="X19" s="116"/>
    </row>
    <row r="20" spans="2:24" ht="19.5" thickBot="1">
      <c r="B20" s="103" t="s">
        <v>113</v>
      </c>
      <c r="C20" s="104"/>
      <c r="D20" s="104"/>
      <c r="E20" s="104"/>
      <c r="F20" s="104"/>
      <c r="G20" s="104"/>
      <c r="H20" s="105"/>
      <c r="J20" s="137" t="s">
        <v>176</v>
      </c>
      <c r="K20" s="138"/>
      <c r="L20" s="138"/>
      <c r="M20" s="138"/>
      <c r="N20" s="138"/>
      <c r="O20" s="138"/>
      <c r="P20" s="139"/>
      <c r="R20" s="121" t="s">
        <v>48</v>
      </c>
      <c r="S20" s="122"/>
      <c r="T20" s="122"/>
      <c r="U20" s="122"/>
      <c r="V20" s="122"/>
      <c r="W20" s="122"/>
      <c r="X20" s="123"/>
    </row>
    <row r="21" spans="2:24" ht="19.5" thickBot="1">
      <c r="B21" s="107" t="s">
        <v>175</v>
      </c>
      <c r="C21" s="108"/>
      <c r="D21" s="108"/>
      <c r="E21" s="108"/>
      <c r="F21" s="108"/>
      <c r="G21" s="108"/>
      <c r="H21" s="109"/>
      <c r="J21" s="124" t="s">
        <v>164</v>
      </c>
      <c r="K21" s="125"/>
      <c r="L21" s="125"/>
      <c r="M21" s="125"/>
      <c r="N21" s="125"/>
      <c r="O21" s="125"/>
      <c r="P21" s="126"/>
      <c r="R21" s="97" t="s">
        <v>129</v>
      </c>
      <c r="S21" s="98"/>
      <c r="T21" s="98"/>
      <c r="U21" s="98"/>
      <c r="V21" s="98"/>
      <c r="W21" s="98"/>
      <c r="X21" s="99"/>
    </row>
    <row r="22" spans="2:24" ht="20.25" thickBot="1" thickTop="1">
      <c r="B22" s="117"/>
      <c r="C22" s="117"/>
      <c r="D22" s="117"/>
      <c r="E22" s="117"/>
      <c r="F22" s="117"/>
      <c r="G22" s="117"/>
      <c r="H22" s="117"/>
      <c r="J22" s="106"/>
      <c r="K22" s="106"/>
      <c r="L22" s="106"/>
      <c r="M22" s="106"/>
      <c r="N22" s="106"/>
      <c r="O22" s="106"/>
      <c r="P22" s="106"/>
      <c r="R22" s="103" t="s">
        <v>191</v>
      </c>
      <c r="S22" s="104"/>
      <c r="T22" s="104"/>
      <c r="U22" s="104"/>
      <c r="V22" s="104"/>
      <c r="W22" s="104"/>
      <c r="X22" s="105"/>
    </row>
    <row r="23" spans="2:24" ht="19.5" thickBot="1">
      <c r="B23" s="106"/>
      <c r="C23" s="106"/>
      <c r="D23" s="106"/>
      <c r="E23" s="106"/>
      <c r="F23" s="106"/>
      <c r="G23" s="106"/>
      <c r="H23" s="106"/>
      <c r="I23" s="59"/>
      <c r="J23" s="106"/>
      <c r="K23" s="106"/>
      <c r="L23" s="106"/>
      <c r="M23" s="106"/>
      <c r="N23" s="106"/>
      <c r="O23" s="106"/>
      <c r="P23" s="106"/>
      <c r="R23" s="137" t="s">
        <v>177</v>
      </c>
      <c r="S23" s="138"/>
      <c r="T23" s="138"/>
      <c r="U23" s="138"/>
      <c r="V23" s="138"/>
      <c r="W23" s="138"/>
      <c r="X23" s="139"/>
    </row>
    <row r="24" spans="2:24" ht="19.5" thickBot="1">
      <c r="B24" s="110"/>
      <c r="C24" s="110"/>
      <c r="D24" s="110"/>
      <c r="E24" s="110"/>
      <c r="F24" s="110"/>
      <c r="G24" s="110"/>
      <c r="H24" s="110"/>
      <c r="J24" s="110"/>
      <c r="K24" s="110"/>
      <c r="L24" s="110"/>
      <c r="M24" s="110"/>
      <c r="N24" s="110"/>
      <c r="O24" s="110"/>
      <c r="P24" s="110"/>
      <c r="R24" s="111" t="s">
        <v>132</v>
      </c>
      <c r="S24" s="112"/>
      <c r="T24" s="112"/>
      <c r="U24" s="112"/>
      <c r="V24" s="112"/>
      <c r="W24" s="112"/>
      <c r="X24" s="113"/>
    </row>
    <row r="25" spans="2:24" ht="27.75" thickBot="1" thickTop="1">
      <c r="B25" s="130" t="s">
        <v>7</v>
      </c>
      <c r="C25" s="131"/>
      <c r="D25" s="131"/>
      <c r="E25" s="131"/>
      <c r="F25" s="131"/>
      <c r="G25" s="131"/>
      <c r="H25" s="132"/>
      <c r="I25" s="4"/>
      <c r="J25" s="130" t="s">
        <v>117</v>
      </c>
      <c r="K25" s="131"/>
      <c r="L25" s="131"/>
      <c r="M25" s="131"/>
      <c r="N25" s="131"/>
      <c r="O25" s="131"/>
      <c r="P25" s="132"/>
      <c r="Q25" s="4"/>
      <c r="R25" s="130" t="s">
        <v>118</v>
      </c>
      <c r="S25" s="131"/>
      <c r="T25" s="131"/>
      <c r="U25" s="131"/>
      <c r="V25" s="131"/>
      <c r="W25" s="131"/>
      <c r="X25" s="132"/>
    </row>
    <row r="26" spans="2:24" ht="30" customHeight="1" thickBot="1">
      <c r="B26" s="12" t="s">
        <v>0</v>
      </c>
      <c r="C26" s="2" t="s">
        <v>1</v>
      </c>
      <c r="D26" s="2" t="s">
        <v>115</v>
      </c>
      <c r="E26" s="2" t="s">
        <v>3</v>
      </c>
      <c r="F26" s="2" t="s">
        <v>115</v>
      </c>
      <c r="G26" s="2" t="s">
        <v>116</v>
      </c>
      <c r="H26" s="13" t="s">
        <v>0</v>
      </c>
      <c r="I26" s="3"/>
      <c r="J26" s="12" t="s">
        <v>0</v>
      </c>
      <c r="K26" s="2" t="s">
        <v>1</v>
      </c>
      <c r="L26" s="2" t="s">
        <v>2</v>
      </c>
      <c r="M26" s="2" t="s">
        <v>3</v>
      </c>
      <c r="N26" s="2" t="s">
        <v>2</v>
      </c>
      <c r="O26" s="2" t="s">
        <v>4</v>
      </c>
      <c r="P26" s="13" t="s">
        <v>0</v>
      </c>
      <c r="Q26" s="3"/>
      <c r="R26" s="12" t="s">
        <v>0</v>
      </c>
      <c r="S26" s="2" t="s">
        <v>1</v>
      </c>
      <c r="T26" s="2" t="s">
        <v>115</v>
      </c>
      <c r="U26" s="2" t="s">
        <v>3</v>
      </c>
      <c r="V26" s="2" t="s">
        <v>115</v>
      </c>
      <c r="W26" s="2" t="s">
        <v>116</v>
      </c>
      <c r="X26" s="13" t="s">
        <v>0</v>
      </c>
    </row>
    <row r="27" spans="2:24" ht="30" customHeight="1" thickBot="1">
      <c r="B27" s="14">
        <v>29</v>
      </c>
      <c r="C27" s="11">
        <v>30</v>
      </c>
      <c r="D27" s="11">
        <v>31</v>
      </c>
      <c r="E27" s="6">
        <v>1</v>
      </c>
      <c r="F27" s="6">
        <f>E27+1</f>
        <v>2</v>
      </c>
      <c r="G27" s="6">
        <f>F27+1</f>
        <v>3</v>
      </c>
      <c r="H27" s="74">
        <f>G27+1</f>
        <v>4</v>
      </c>
      <c r="J27" s="14">
        <v>26</v>
      </c>
      <c r="K27" s="11">
        <f>J27+1</f>
        <v>27</v>
      </c>
      <c r="L27" s="11">
        <f>K27+1</f>
        <v>28</v>
      </c>
      <c r="M27" s="11">
        <f>L27+1</f>
        <v>29</v>
      </c>
      <c r="N27" s="11">
        <f>M27+1</f>
        <v>30</v>
      </c>
      <c r="O27" s="5">
        <v>1</v>
      </c>
      <c r="P27" s="15">
        <f>O27+1</f>
        <v>2</v>
      </c>
      <c r="R27" s="14">
        <v>31</v>
      </c>
      <c r="S27" s="28">
        <v>1</v>
      </c>
      <c r="T27" s="6">
        <f>S27+1</f>
        <v>2</v>
      </c>
      <c r="U27" s="6">
        <f>T27+1</f>
        <v>3</v>
      </c>
      <c r="V27" s="6">
        <f>U27+1</f>
        <v>4</v>
      </c>
      <c r="W27" s="6">
        <f>V27+1</f>
        <v>5</v>
      </c>
      <c r="X27" s="6">
        <f>W27+1</f>
        <v>6</v>
      </c>
    </row>
    <row r="28" spans="2:24" ht="30" customHeight="1" thickBot="1">
      <c r="B28" s="16">
        <f>H27+1</f>
        <v>5</v>
      </c>
      <c r="C28" s="28">
        <f aca="true" t="shared" si="10" ref="C28:H29">B28+1</f>
        <v>6</v>
      </c>
      <c r="D28" s="6">
        <f t="shared" si="10"/>
        <v>7</v>
      </c>
      <c r="E28" s="6">
        <f t="shared" si="10"/>
        <v>8</v>
      </c>
      <c r="F28" s="6">
        <f t="shared" si="10"/>
        <v>9</v>
      </c>
      <c r="G28" s="5">
        <f>F28+1</f>
        <v>10</v>
      </c>
      <c r="H28" s="62">
        <f>G28+1</f>
        <v>11</v>
      </c>
      <c r="J28" s="16">
        <f>P27+1</f>
        <v>3</v>
      </c>
      <c r="K28" s="28">
        <f>J28+1</f>
        <v>4</v>
      </c>
      <c r="L28" s="6">
        <f>K28+1</f>
        <v>5</v>
      </c>
      <c r="M28" s="6">
        <f>L28+1</f>
        <v>6</v>
      </c>
      <c r="N28" s="6">
        <f>M28+1</f>
        <v>7</v>
      </c>
      <c r="O28" s="6">
        <f>N28+1</f>
        <v>8</v>
      </c>
      <c r="P28" s="19">
        <f>O28+1</f>
        <v>9</v>
      </c>
      <c r="R28" s="16">
        <f>X27+1</f>
        <v>7</v>
      </c>
      <c r="S28" s="6">
        <f>R28+1</f>
        <v>8</v>
      </c>
      <c r="T28" s="6">
        <f aca="true" t="shared" si="11" ref="T28:X29">S28+1</f>
        <v>9</v>
      </c>
      <c r="U28" s="6">
        <f t="shared" si="11"/>
        <v>10</v>
      </c>
      <c r="V28" s="6">
        <f t="shared" si="11"/>
        <v>11</v>
      </c>
      <c r="W28" s="26">
        <f>V28+1</f>
        <v>12</v>
      </c>
      <c r="X28" s="15">
        <f t="shared" si="11"/>
        <v>13</v>
      </c>
    </row>
    <row r="29" spans="2:24" ht="30" customHeight="1" thickBot="1">
      <c r="B29" s="64">
        <f>H28+1</f>
        <v>12</v>
      </c>
      <c r="C29" s="5">
        <f aca="true" t="shared" si="12" ref="C29:E31">B29+1</f>
        <v>13</v>
      </c>
      <c r="D29" s="8">
        <f t="shared" si="10"/>
        <v>14</v>
      </c>
      <c r="E29" s="6">
        <f>D29+1</f>
        <v>15</v>
      </c>
      <c r="F29" s="6">
        <f>E29+1</f>
        <v>16</v>
      </c>
      <c r="G29" s="6">
        <f>F29+1</f>
        <v>17</v>
      </c>
      <c r="H29" s="17">
        <f t="shared" si="10"/>
        <v>18</v>
      </c>
      <c r="J29" s="24">
        <f>P28+1</f>
        <v>10</v>
      </c>
      <c r="K29" s="6">
        <f aca="true" t="shared" si="13" ref="K29:P29">J29+1</f>
        <v>11</v>
      </c>
      <c r="L29" s="8">
        <f t="shared" si="13"/>
        <v>12</v>
      </c>
      <c r="M29" s="6">
        <f t="shared" si="13"/>
        <v>13</v>
      </c>
      <c r="N29" s="6">
        <f t="shared" si="13"/>
        <v>14</v>
      </c>
      <c r="O29" s="6">
        <f t="shared" si="13"/>
        <v>15</v>
      </c>
      <c r="P29" s="19">
        <f t="shared" si="13"/>
        <v>16</v>
      </c>
      <c r="R29" s="16">
        <f>X28+1</f>
        <v>14</v>
      </c>
      <c r="S29" s="6">
        <f>R29+1</f>
        <v>15</v>
      </c>
      <c r="T29" s="8">
        <f t="shared" si="11"/>
        <v>16</v>
      </c>
      <c r="U29" s="6">
        <f>T29+1</f>
        <v>17</v>
      </c>
      <c r="V29" s="6">
        <f>U29+1</f>
        <v>18</v>
      </c>
      <c r="W29" s="6">
        <f>V29+1</f>
        <v>19</v>
      </c>
      <c r="X29" s="20">
        <f>W29+1</f>
        <v>20</v>
      </c>
    </row>
    <row r="30" spans="2:24" ht="30" customHeight="1" thickBot="1">
      <c r="B30" s="16">
        <f>H29+1</f>
        <v>19</v>
      </c>
      <c r="C30" s="7">
        <f>B30+1</f>
        <v>20</v>
      </c>
      <c r="D30" s="7">
        <f t="shared" si="12"/>
        <v>21</v>
      </c>
      <c r="E30" s="6">
        <f t="shared" si="12"/>
        <v>22</v>
      </c>
      <c r="F30" s="6">
        <f>E30+1</f>
        <v>23</v>
      </c>
      <c r="G30" s="23">
        <f>F30+1</f>
        <v>24</v>
      </c>
      <c r="H30" s="22">
        <f>G30+1</f>
        <v>25</v>
      </c>
      <c r="J30" s="16">
        <f>P29+1</f>
        <v>17</v>
      </c>
      <c r="K30" s="6">
        <f>J30+1</f>
        <v>18</v>
      </c>
      <c r="L30" s="6">
        <f>K30+1</f>
        <v>19</v>
      </c>
      <c r="M30" s="6">
        <f>L30+1</f>
        <v>20</v>
      </c>
      <c r="N30" s="6">
        <f>M30+1</f>
        <v>21</v>
      </c>
      <c r="O30" s="6">
        <f>N30+1</f>
        <v>22</v>
      </c>
      <c r="P30" s="15">
        <f>O30+1</f>
        <v>23</v>
      </c>
      <c r="R30" s="24">
        <f>X29+1</f>
        <v>21</v>
      </c>
      <c r="S30" s="5">
        <f>R30+1</f>
        <v>22</v>
      </c>
      <c r="T30" s="6">
        <f>S30+1</f>
        <v>23</v>
      </c>
      <c r="U30" s="6">
        <f>T30+1</f>
        <v>24</v>
      </c>
      <c r="V30" s="6">
        <f>U30+1</f>
        <v>25</v>
      </c>
      <c r="W30" s="6">
        <f>V30+1</f>
        <v>26</v>
      </c>
      <c r="X30" s="19">
        <f>W30+1</f>
        <v>27</v>
      </c>
    </row>
    <row r="31" spans="2:24" ht="30" customHeight="1" thickBot="1">
      <c r="B31" s="63">
        <f>H30+1</f>
        <v>26</v>
      </c>
      <c r="C31" s="5">
        <f t="shared" si="12"/>
        <v>27</v>
      </c>
      <c r="D31" s="9">
        <f t="shared" si="12"/>
        <v>28</v>
      </c>
      <c r="E31" s="6">
        <f t="shared" si="12"/>
        <v>29</v>
      </c>
      <c r="F31" s="6">
        <f>E31+1</f>
        <v>30</v>
      </c>
      <c r="G31" s="11">
        <v>1</v>
      </c>
      <c r="H31" s="18">
        <f>G31+1</f>
        <v>2</v>
      </c>
      <c r="J31" s="16">
        <f>P30+1</f>
        <v>24</v>
      </c>
      <c r="K31" s="6">
        <f>J31+1</f>
        <v>25</v>
      </c>
      <c r="L31" s="9">
        <f>K31+1</f>
        <v>26</v>
      </c>
      <c r="M31" s="6">
        <f>L31+1</f>
        <v>27</v>
      </c>
      <c r="N31" s="6">
        <f>M31+1</f>
        <v>28</v>
      </c>
      <c r="O31" s="6">
        <f>N31+1</f>
        <v>29</v>
      </c>
      <c r="P31" s="19">
        <f>O31+1</f>
        <v>30</v>
      </c>
      <c r="R31" s="16">
        <v>28</v>
      </c>
      <c r="S31" s="6">
        <v>29</v>
      </c>
      <c r="T31" s="9">
        <f>S31+1</f>
        <v>30</v>
      </c>
      <c r="U31" s="11">
        <v>1</v>
      </c>
      <c r="V31" s="11">
        <f>U31+1</f>
        <v>2</v>
      </c>
      <c r="W31" s="11">
        <f>V31+1</f>
        <v>3</v>
      </c>
      <c r="X31" s="18">
        <f>W31+1</f>
        <v>4</v>
      </c>
    </row>
    <row r="32" spans="2:24" ht="19.5" thickBot="1">
      <c r="B32" s="91" t="s">
        <v>134</v>
      </c>
      <c r="C32" s="92"/>
      <c r="D32" s="92"/>
      <c r="E32" s="92"/>
      <c r="F32" s="92"/>
      <c r="G32" s="92"/>
      <c r="H32" s="93"/>
      <c r="J32" s="121" t="s">
        <v>49</v>
      </c>
      <c r="K32" s="122"/>
      <c r="L32" s="122"/>
      <c r="M32" s="122"/>
      <c r="N32" s="122"/>
      <c r="O32" s="122"/>
      <c r="P32" s="123"/>
      <c r="R32" s="91" t="s">
        <v>162</v>
      </c>
      <c r="S32" s="92"/>
      <c r="T32" s="92"/>
      <c r="U32" s="92"/>
      <c r="V32" s="92"/>
      <c r="W32" s="92"/>
      <c r="X32" s="93"/>
    </row>
    <row r="33" spans="2:24" ht="19.5" thickBot="1">
      <c r="B33" s="121" t="s">
        <v>131</v>
      </c>
      <c r="C33" s="122"/>
      <c r="D33" s="122"/>
      <c r="E33" s="122"/>
      <c r="F33" s="122"/>
      <c r="G33" s="122"/>
      <c r="H33" s="123"/>
      <c r="J33" s="91" t="s">
        <v>136</v>
      </c>
      <c r="K33" s="92"/>
      <c r="L33" s="92"/>
      <c r="M33" s="92"/>
      <c r="N33" s="92"/>
      <c r="O33" s="92"/>
      <c r="P33" s="93"/>
      <c r="R33" s="111" t="s">
        <v>139</v>
      </c>
      <c r="S33" s="112"/>
      <c r="T33" s="112"/>
      <c r="U33" s="112"/>
      <c r="V33" s="112"/>
      <c r="W33" s="112"/>
      <c r="X33" s="113"/>
    </row>
    <row r="34" spans="2:24" ht="19.5" thickBot="1">
      <c r="B34" s="97" t="s">
        <v>168</v>
      </c>
      <c r="C34" s="98"/>
      <c r="D34" s="98"/>
      <c r="E34" s="98"/>
      <c r="F34" s="98"/>
      <c r="G34" s="98"/>
      <c r="H34" s="99"/>
      <c r="J34" s="103" t="s">
        <v>186</v>
      </c>
      <c r="K34" s="104"/>
      <c r="L34" s="104"/>
      <c r="M34" s="104"/>
      <c r="N34" s="104"/>
      <c r="O34" s="104"/>
      <c r="P34" s="105"/>
      <c r="R34" s="97" t="s">
        <v>170</v>
      </c>
      <c r="S34" s="98"/>
      <c r="T34" s="98"/>
      <c r="U34" s="98"/>
      <c r="V34" s="98"/>
      <c r="W34" s="98"/>
      <c r="X34" s="99"/>
    </row>
    <row r="35" spans="2:24" ht="19.5" thickBot="1">
      <c r="B35" s="114" t="s">
        <v>135</v>
      </c>
      <c r="C35" s="115"/>
      <c r="D35" s="115"/>
      <c r="E35" s="115"/>
      <c r="F35" s="115"/>
      <c r="G35" s="115"/>
      <c r="H35" s="116"/>
      <c r="J35" s="94" t="s">
        <v>138</v>
      </c>
      <c r="K35" s="95"/>
      <c r="L35" s="95"/>
      <c r="M35" s="95"/>
      <c r="N35" s="95"/>
      <c r="O35" s="95"/>
      <c r="P35" s="96"/>
      <c r="R35" s="121" t="s">
        <v>93</v>
      </c>
      <c r="S35" s="122"/>
      <c r="T35" s="122"/>
      <c r="U35" s="122"/>
      <c r="V35" s="122"/>
      <c r="W35" s="122"/>
      <c r="X35" s="123"/>
    </row>
    <row r="36" spans="2:24" ht="19.5" thickBot="1">
      <c r="B36" s="94" t="s">
        <v>133</v>
      </c>
      <c r="C36" s="95"/>
      <c r="D36" s="95"/>
      <c r="E36" s="95"/>
      <c r="F36" s="95"/>
      <c r="G36" s="95"/>
      <c r="H36" s="96"/>
      <c r="J36" s="97" t="s">
        <v>169</v>
      </c>
      <c r="K36" s="98"/>
      <c r="L36" s="98"/>
      <c r="M36" s="98"/>
      <c r="N36" s="98"/>
      <c r="O36" s="98"/>
      <c r="P36" s="99"/>
      <c r="R36" s="114" t="s">
        <v>140</v>
      </c>
      <c r="S36" s="115"/>
      <c r="T36" s="115"/>
      <c r="U36" s="115"/>
      <c r="V36" s="115"/>
      <c r="W36" s="115"/>
      <c r="X36" s="116"/>
    </row>
    <row r="37" spans="2:24" ht="19.5" thickBot="1">
      <c r="B37" s="121" t="s">
        <v>53</v>
      </c>
      <c r="C37" s="122"/>
      <c r="D37" s="122"/>
      <c r="E37" s="122"/>
      <c r="F37" s="122"/>
      <c r="G37" s="122"/>
      <c r="H37" s="123"/>
      <c r="J37" s="140" t="s">
        <v>137</v>
      </c>
      <c r="K37" s="141"/>
      <c r="L37" s="141"/>
      <c r="M37" s="141"/>
      <c r="N37" s="141"/>
      <c r="O37" s="141"/>
      <c r="P37" s="142"/>
      <c r="R37" s="100" t="s">
        <v>141</v>
      </c>
      <c r="S37" s="101"/>
      <c r="T37" s="101"/>
      <c r="U37" s="101"/>
      <c r="V37" s="101"/>
      <c r="W37" s="101"/>
      <c r="X37" s="102"/>
    </row>
    <row r="38" spans="2:24" ht="19.5" thickBot="1">
      <c r="B38" s="107" t="s">
        <v>178</v>
      </c>
      <c r="C38" s="108"/>
      <c r="D38" s="108"/>
      <c r="E38" s="108"/>
      <c r="F38" s="108"/>
      <c r="G38" s="108"/>
      <c r="H38" s="109"/>
      <c r="J38" s="137" t="s">
        <v>179</v>
      </c>
      <c r="K38" s="138"/>
      <c r="L38" s="138"/>
      <c r="M38" s="138"/>
      <c r="N38" s="138"/>
      <c r="O38" s="138"/>
      <c r="P38" s="139"/>
      <c r="R38" s="103" t="s">
        <v>142</v>
      </c>
      <c r="S38" s="104"/>
      <c r="T38" s="104"/>
      <c r="U38" s="104"/>
      <c r="V38" s="104"/>
      <c r="W38" s="104"/>
      <c r="X38" s="105"/>
    </row>
    <row r="39" spans="2:24" ht="20.25" thickBot="1" thickTop="1">
      <c r="B39" s="133"/>
      <c r="C39" s="133"/>
      <c r="D39" s="133"/>
      <c r="E39" s="133"/>
      <c r="F39" s="133"/>
      <c r="G39" s="133"/>
      <c r="H39" s="133"/>
      <c r="J39" s="134" t="s">
        <v>185</v>
      </c>
      <c r="K39" s="135"/>
      <c r="L39" s="135"/>
      <c r="M39" s="135"/>
      <c r="N39" s="135"/>
      <c r="O39" s="135"/>
      <c r="P39" s="136"/>
      <c r="Q39" s="1"/>
      <c r="R39" s="107" t="s">
        <v>180</v>
      </c>
      <c r="S39" s="108"/>
      <c r="T39" s="108"/>
      <c r="U39" s="108"/>
      <c r="V39" s="108"/>
      <c r="W39" s="108"/>
      <c r="X39" s="109"/>
    </row>
    <row r="40" spans="2:24" ht="20.25" thickBot="1" thickTop="1">
      <c r="B40" s="106"/>
      <c r="C40" s="106"/>
      <c r="D40" s="106"/>
      <c r="E40" s="106"/>
      <c r="F40" s="106"/>
      <c r="G40" s="106"/>
      <c r="H40" s="106"/>
      <c r="J40" s="133"/>
      <c r="K40" s="133"/>
      <c r="L40" s="133"/>
      <c r="M40" s="133"/>
      <c r="N40" s="133"/>
      <c r="O40" s="133"/>
      <c r="P40" s="133"/>
      <c r="R40" s="133"/>
      <c r="S40" s="133"/>
      <c r="T40" s="133"/>
      <c r="U40" s="133"/>
      <c r="V40" s="133"/>
      <c r="W40" s="133"/>
      <c r="X40" s="133"/>
    </row>
    <row r="41" spans="2:24" ht="27.75" thickBot="1" thickTop="1">
      <c r="B41" s="130" t="s">
        <v>119</v>
      </c>
      <c r="C41" s="131"/>
      <c r="D41" s="131"/>
      <c r="E41" s="131"/>
      <c r="F41" s="131"/>
      <c r="G41" s="131"/>
      <c r="H41" s="132"/>
      <c r="I41" s="4"/>
      <c r="J41" s="130" t="s">
        <v>120</v>
      </c>
      <c r="K41" s="131"/>
      <c r="L41" s="131"/>
      <c r="M41" s="131"/>
      <c r="N41" s="131"/>
      <c r="O41" s="131"/>
      <c r="P41" s="132"/>
      <c r="Q41" s="4"/>
      <c r="R41" s="130" t="s">
        <v>8</v>
      </c>
      <c r="S41" s="131"/>
      <c r="T41" s="131"/>
      <c r="U41" s="131"/>
      <c r="V41" s="131"/>
      <c r="W41" s="131"/>
      <c r="X41" s="132"/>
    </row>
    <row r="42" spans="2:24" ht="30" customHeight="1" thickBot="1">
      <c r="B42" s="12" t="s">
        <v>0</v>
      </c>
      <c r="C42" s="2" t="s">
        <v>1</v>
      </c>
      <c r="D42" s="2" t="s">
        <v>2</v>
      </c>
      <c r="E42" s="2" t="s">
        <v>3</v>
      </c>
      <c r="F42" s="2" t="s">
        <v>2</v>
      </c>
      <c r="G42" s="2" t="s">
        <v>4</v>
      </c>
      <c r="H42" s="13" t="s">
        <v>0</v>
      </c>
      <c r="I42" s="3"/>
      <c r="J42" s="12" t="s">
        <v>0</v>
      </c>
      <c r="K42" s="2" t="s">
        <v>1</v>
      </c>
      <c r="L42" s="2" t="s">
        <v>115</v>
      </c>
      <c r="M42" s="2" t="s">
        <v>3</v>
      </c>
      <c r="N42" s="2" t="s">
        <v>115</v>
      </c>
      <c r="O42" s="2" t="s">
        <v>116</v>
      </c>
      <c r="P42" s="13" t="s">
        <v>0</v>
      </c>
      <c r="Q42" s="3"/>
      <c r="R42" s="12" t="s">
        <v>0</v>
      </c>
      <c r="S42" s="2" t="s">
        <v>1</v>
      </c>
      <c r="T42" s="2" t="s">
        <v>2</v>
      </c>
      <c r="U42" s="2" t="s">
        <v>3</v>
      </c>
      <c r="V42" s="2" t="s">
        <v>2</v>
      </c>
      <c r="W42" s="2" t="s">
        <v>4</v>
      </c>
      <c r="X42" s="13" t="s">
        <v>0</v>
      </c>
    </row>
    <row r="43" spans="2:24" ht="30" customHeight="1" thickBot="1">
      <c r="B43" s="14">
        <v>28</v>
      </c>
      <c r="C43" s="11">
        <v>29</v>
      </c>
      <c r="D43" s="11">
        <f>C43+1</f>
        <v>30</v>
      </c>
      <c r="E43" s="6">
        <v>1</v>
      </c>
      <c r="F43" s="6">
        <f>E43+1</f>
        <v>2</v>
      </c>
      <c r="G43" s="6">
        <f>F43+1</f>
        <v>3</v>
      </c>
      <c r="H43" s="15">
        <f>G43+1</f>
        <v>4</v>
      </c>
      <c r="J43" s="14">
        <v>26</v>
      </c>
      <c r="K43" s="11">
        <f>J43+1</f>
        <v>27</v>
      </c>
      <c r="L43" s="11">
        <f>K43+1</f>
        <v>28</v>
      </c>
      <c r="M43" s="11">
        <f>L43+1</f>
        <v>29</v>
      </c>
      <c r="N43" s="11">
        <f>M43+1</f>
        <v>30</v>
      </c>
      <c r="O43" s="11">
        <f>N43+1</f>
        <v>31</v>
      </c>
      <c r="P43" s="15">
        <v>1</v>
      </c>
      <c r="R43" s="14">
        <v>30</v>
      </c>
      <c r="S43" s="11">
        <f>R43+1</f>
        <v>31</v>
      </c>
      <c r="T43" s="6">
        <v>1</v>
      </c>
      <c r="U43" s="23">
        <f aca="true" t="shared" si="14" ref="S43:X44">T43+1</f>
        <v>2</v>
      </c>
      <c r="V43" s="6">
        <f>U43+1</f>
        <v>3</v>
      </c>
      <c r="W43" s="6">
        <f>V43+1</f>
        <v>4</v>
      </c>
      <c r="X43" s="6">
        <f>W43+1</f>
        <v>5</v>
      </c>
    </row>
    <row r="44" spans="2:24" ht="30" customHeight="1" thickBot="1">
      <c r="B44" s="16">
        <f>H43+1</f>
        <v>5</v>
      </c>
      <c r="C44" s="28">
        <f aca="true" t="shared" si="15" ref="C44:H45">B44+1</f>
        <v>6</v>
      </c>
      <c r="D44" s="26">
        <f t="shared" si="15"/>
        <v>7</v>
      </c>
      <c r="E44" s="6">
        <f t="shared" si="15"/>
        <v>8</v>
      </c>
      <c r="F44" s="6">
        <f t="shared" si="15"/>
        <v>9</v>
      </c>
      <c r="G44" s="6">
        <f t="shared" si="15"/>
        <v>10</v>
      </c>
      <c r="H44" s="15">
        <f t="shared" si="15"/>
        <v>11</v>
      </c>
      <c r="J44" s="16">
        <f>P43+1</f>
        <v>2</v>
      </c>
      <c r="K44" s="28">
        <f>J44+1</f>
        <v>3</v>
      </c>
      <c r="L44" s="6">
        <f>K44+1</f>
        <v>4</v>
      </c>
      <c r="M44" s="6">
        <f>L44+1</f>
        <v>5</v>
      </c>
      <c r="N44" s="6">
        <f aca="true" t="shared" si="16" ref="L44:P45">M44+1</f>
        <v>6</v>
      </c>
      <c r="O44" s="6">
        <f t="shared" si="16"/>
        <v>7</v>
      </c>
      <c r="P44" s="15">
        <f>O44+1</f>
        <v>8</v>
      </c>
      <c r="R44" s="16">
        <f>X43+1</f>
        <v>6</v>
      </c>
      <c r="S44" s="6">
        <f t="shared" si="14"/>
        <v>7</v>
      </c>
      <c r="T44" s="6">
        <f t="shared" si="14"/>
        <v>8</v>
      </c>
      <c r="U44" s="6">
        <f t="shared" si="14"/>
        <v>9</v>
      </c>
      <c r="V44" s="6">
        <f t="shared" si="14"/>
        <v>10</v>
      </c>
      <c r="W44" s="6">
        <f t="shared" si="14"/>
        <v>11</v>
      </c>
      <c r="X44" s="27">
        <f t="shared" si="14"/>
        <v>12</v>
      </c>
    </row>
    <row r="45" spans="2:24" ht="30" customHeight="1" thickBot="1">
      <c r="B45" s="16">
        <f>H44+1</f>
        <v>12</v>
      </c>
      <c r="C45" s="6">
        <f aca="true" t="shared" si="17" ref="C45:H45">B45+1</f>
        <v>13</v>
      </c>
      <c r="D45" s="8">
        <f t="shared" si="17"/>
        <v>14</v>
      </c>
      <c r="E45" s="6">
        <f t="shared" si="15"/>
        <v>15</v>
      </c>
      <c r="F45" s="6">
        <f t="shared" si="15"/>
        <v>16</v>
      </c>
      <c r="G45" s="6">
        <f t="shared" si="17"/>
        <v>17</v>
      </c>
      <c r="H45" s="17">
        <f t="shared" si="17"/>
        <v>18</v>
      </c>
      <c r="J45" s="64">
        <f>P44+1</f>
        <v>9</v>
      </c>
      <c r="K45" s="5">
        <f>J45+1</f>
        <v>10</v>
      </c>
      <c r="L45" s="8">
        <f t="shared" si="16"/>
        <v>11</v>
      </c>
      <c r="M45" s="6">
        <f t="shared" si="16"/>
        <v>12</v>
      </c>
      <c r="N45" s="6">
        <f t="shared" si="16"/>
        <v>13</v>
      </c>
      <c r="O45" s="6">
        <f t="shared" si="16"/>
        <v>14</v>
      </c>
      <c r="P45" s="17">
        <f t="shared" si="16"/>
        <v>15</v>
      </c>
      <c r="R45" s="16">
        <f>X44+1</f>
        <v>13</v>
      </c>
      <c r="S45" s="6">
        <f aca="true" t="shared" si="18" ref="S45:X46">R45+1</f>
        <v>14</v>
      </c>
      <c r="T45" s="8">
        <f t="shared" si="18"/>
        <v>15</v>
      </c>
      <c r="U45" s="6">
        <f t="shared" si="18"/>
        <v>16</v>
      </c>
      <c r="V45" s="6">
        <f t="shared" si="18"/>
        <v>17</v>
      </c>
      <c r="W45" s="26">
        <f t="shared" si="18"/>
        <v>18</v>
      </c>
      <c r="X45" s="17">
        <f t="shared" si="18"/>
        <v>19</v>
      </c>
    </row>
    <row r="46" spans="2:24" ht="30" customHeight="1" thickBot="1">
      <c r="B46" s="16">
        <f>H45+1</f>
        <v>19</v>
      </c>
      <c r="C46" s="6">
        <f aca="true" t="shared" si="19" ref="C46:H47">B46+1</f>
        <v>20</v>
      </c>
      <c r="D46" s="6">
        <f t="shared" si="19"/>
        <v>21</v>
      </c>
      <c r="E46" s="6">
        <f t="shared" si="19"/>
        <v>22</v>
      </c>
      <c r="F46" s="6">
        <f t="shared" si="19"/>
        <v>23</v>
      </c>
      <c r="G46" s="6">
        <f t="shared" si="19"/>
        <v>24</v>
      </c>
      <c r="H46" s="17">
        <f t="shared" si="19"/>
        <v>25</v>
      </c>
      <c r="J46" s="16">
        <f>P45+1</f>
        <v>16</v>
      </c>
      <c r="K46" s="6">
        <f aca="true" t="shared" si="20" ref="K46:P46">J46+1</f>
        <v>17</v>
      </c>
      <c r="L46" s="6">
        <f t="shared" si="20"/>
        <v>18</v>
      </c>
      <c r="M46" s="6">
        <f t="shared" si="20"/>
        <v>19</v>
      </c>
      <c r="N46" s="6">
        <f t="shared" si="20"/>
        <v>20</v>
      </c>
      <c r="O46" s="6">
        <f t="shared" si="20"/>
        <v>21</v>
      </c>
      <c r="P46" s="15">
        <f t="shared" si="20"/>
        <v>22</v>
      </c>
      <c r="R46" s="16">
        <f>X45+1</f>
        <v>20</v>
      </c>
      <c r="S46" s="6">
        <f aca="true" t="shared" si="21" ref="S46:X47">R46+1</f>
        <v>21</v>
      </c>
      <c r="T46" s="6">
        <f t="shared" si="21"/>
        <v>22</v>
      </c>
      <c r="U46" s="6">
        <f t="shared" si="21"/>
        <v>23</v>
      </c>
      <c r="V46" s="5">
        <f t="shared" si="18"/>
        <v>24</v>
      </c>
      <c r="W46" s="6">
        <f t="shared" si="21"/>
        <v>25</v>
      </c>
      <c r="X46" s="17">
        <f t="shared" si="21"/>
        <v>26</v>
      </c>
    </row>
    <row r="47" spans="2:24" ht="30" customHeight="1" thickBot="1">
      <c r="B47" s="16">
        <f>H46+1</f>
        <v>26</v>
      </c>
      <c r="C47" s="6">
        <f>B47+1</f>
        <v>27</v>
      </c>
      <c r="D47" s="9">
        <f>C47+1</f>
        <v>28</v>
      </c>
      <c r="E47" s="6">
        <f t="shared" si="19"/>
        <v>29</v>
      </c>
      <c r="F47" s="6">
        <f>E47+1</f>
        <v>30</v>
      </c>
      <c r="G47" s="6">
        <f>F47+1</f>
        <v>31</v>
      </c>
      <c r="H47" s="18">
        <v>1</v>
      </c>
      <c r="J47" s="16">
        <f>P46+1</f>
        <v>23</v>
      </c>
      <c r="K47" s="6">
        <f aca="true" t="shared" si="22" ref="K47:P47">J47+1</f>
        <v>24</v>
      </c>
      <c r="L47" s="9">
        <f t="shared" si="22"/>
        <v>25</v>
      </c>
      <c r="M47" s="6">
        <f t="shared" si="22"/>
        <v>26</v>
      </c>
      <c r="N47" s="6">
        <f t="shared" si="22"/>
        <v>27</v>
      </c>
      <c r="O47" s="6">
        <f t="shared" si="22"/>
        <v>28</v>
      </c>
      <c r="P47" s="79">
        <f t="shared" si="22"/>
        <v>29</v>
      </c>
      <c r="R47" s="16">
        <f>X46+1</f>
        <v>27</v>
      </c>
      <c r="S47" s="6">
        <f t="shared" si="21"/>
        <v>28</v>
      </c>
      <c r="T47" s="9">
        <f t="shared" si="21"/>
        <v>29</v>
      </c>
      <c r="U47" s="6">
        <f>T47+1</f>
        <v>30</v>
      </c>
      <c r="V47" s="11">
        <v>1</v>
      </c>
      <c r="W47" s="11">
        <f>V47+1</f>
        <v>2</v>
      </c>
      <c r="X47" s="11">
        <f>W47+1</f>
        <v>3</v>
      </c>
    </row>
    <row r="48" spans="2:24" ht="19.5" thickBot="1">
      <c r="B48" s="91" t="s">
        <v>152</v>
      </c>
      <c r="C48" s="92"/>
      <c r="D48" s="92"/>
      <c r="E48" s="92"/>
      <c r="F48" s="92"/>
      <c r="G48" s="92"/>
      <c r="H48" s="93"/>
      <c r="J48" s="91" t="s">
        <v>143</v>
      </c>
      <c r="K48" s="92"/>
      <c r="L48" s="92"/>
      <c r="M48" s="92"/>
      <c r="N48" s="92"/>
      <c r="O48" s="92"/>
      <c r="P48" s="93"/>
      <c r="R48" s="94" t="s">
        <v>161</v>
      </c>
      <c r="S48" s="95"/>
      <c r="T48" s="95"/>
      <c r="U48" s="95"/>
      <c r="V48" s="95"/>
      <c r="W48" s="95"/>
      <c r="X48" s="96"/>
    </row>
    <row r="49" spans="2:24" ht="19.5" thickBot="1">
      <c r="B49" s="111" t="s">
        <v>151</v>
      </c>
      <c r="C49" s="112"/>
      <c r="D49" s="112"/>
      <c r="E49" s="112"/>
      <c r="F49" s="112"/>
      <c r="G49" s="112"/>
      <c r="H49" s="113"/>
      <c r="J49" s="121" t="s">
        <v>51</v>
      </c>
      <c r="K49" s="122"/>
      <c r="L49" s="122"/>
      <c r="M49" s="122"/>
      <c r="N49" s="122"/>
      <c r="O49" s="122"/>
      <c r="P49" s="123"/>
      <c r="R49" s="118" t="s">
        <v>147</v>
      </c>
      <c r="S49" s="119"/>
      <c r="T49" s="119"/>
      <c r="U49" s="119"/>
      <c r="V49" s="119"/>
      <c r="W49" s="119"/>
      <c r="X49" s="120"/>
    </row>
    <row r="50" spans="2:24" ht="19.5" thickBot="1">
      <c r="B50" s="97" t="s">
        <v>171</v>
      </c>
      <c r="C50" s="98"/>
      <c r="D50" s="98"/>
      <c r="E50" s="98"/>
      <c r="F50" s="98"/>
      <c r="G50" s="98"/>
      <c r="H50" s="99"/>
      <c r="J50" s="91" t="s">
        <v>144</v>
      </c>
      <c r="K50" s="92"/>
      <c r="L50" s="92"/>
      <c r="M50" s="92"/>
      <c r="N50" s="92"/>
      <c r="O50" s="92"/>
      <c r="P50" s="93"/>
      <c r="R50" s="97" t="s">
        <v>173</v>
      </c>
      <c r="S50" s="98"/>
      <c r="T50" s="98"/>
      <c r="U50" s="98"/>
      <c r="V50" s="98"/>
      <c r="W50" s="98"/>
      <c r="X50" s="99"/>
    </row>
    <row r="51" spans="2:24" ht="19.5" thickBot="1">
      <c r="B51" s="94" t="s">
        <v>66</v>
      </c>
      <c r="C51" s="95"/>
      <c r="D51" s="95"/>
      <c r="E51" s="95"/>
      <c r="F51" s="95"/>
      <c r="G51" s="95"/>
      <c r="H51" s="96"/>
      <c r="J51" s="97" t="s">
        <v>172</v>
      </c>
      <c r="K51" s="98"/>
      <c r="L51" s="98"/>
      <c r="M51" s="98"/>
      <c r="N51" s="98"/>
      <c r="O51" s="98"/>
      <c r="P51" s="99"/>
      <c r="R51" s="111" t="s">
        <v>148</v>
      </c>
      <c r="S51" s="112"/>
      <c r="T51" s="112"/>
      <c r="U51" s="112"/>
      <c r="V51" s="112"/>
      <c r="W51" s="112"/>
      <c r="X51" s="113"/>
    </row>
    <row r="52" spans="2:24" ht="19.5" thickBot="1">
      <c r="B52" s="114" t="s">
        <v>153</v>
      </c>
      <c r="C52" s="115"/>
      <c r="D52" s="115"/>
      <c r="E52" s="115"/>
      <c r="F52" s="115"/>
      <c r="G52" s="115"/>
      <c r="H52" s="116"/>
      <c r="J52" s="114" t="s">
        <v>145</v>
      </c>
      <c r="K52" s="115"/>
      <c r="L52" s="115"/>
      <c r="M52" s="115"/>
      <c r="N52" s="115"/>
      <c r="O52" s="115"/>
      <c r="P52" s="116"/>
      <c r="R52" s="114" t="s">
        <v>149</v>
      </c>
      <c r="S52" s="115"/>
      <c r="T52" s="115"/>
      <c r="U52" s="115"/>
      <c r="V52" s="115"/>
      <c r="W52" s="115"/>
      <c r="X52" s="116"/>
    </row>
    <row r="53" spans="2:24" ht="19.5" thickBot="1">
      <c r="B53" s="137" t="s">
        <v>146</v>
      </c>
      <c r="C53" s="138"/>
      <c r="D53" s="138"/>
      <c r="E53" s="138"/>
      <c r="F53" s="138"/>
      <c r="G53" s="138"/>
      <c r="H53" s="139"/>
      <c r="I53" s="1"/>
      <c r="J53" s="137" t="s">
        <v>181</v>
      </c>
      <c r="K53" s="138"/>
      <c r="L53" s="138"/>
      <c r="M53" s="138"/>
      <c r="N53" s="138"/>
      <c r="O53" s="138"/>
      <c r="P53" s="139"/>
      <c r="R53" s="121" t="s">
        <v>52</v>
      </c>
      <c r="S53" s="122"/>
      <c r="T53" s="122"/>
      <c r="U53" s="122"/>
      <c r="V53" s="122"/>
      <c r="W53" s="122"/>
      <c r="X53" s="123"/>
    </row>
    <row r="54" spans="2:24" ht="19.5" thickBot="1">
      <c r="B54" s="154" t="s">
        <v>189</v>
      </c>
      <c r="C54" s="155"/>
      <c r="D54" s="155"/>
      <c r="E54" s="155"/>
      <c r="F54" s="155"/>
      <c r="G54" s="155"/>
      <c r="H54" s="156"/>
      <c r="I54" s="1"/>
      <c r="J54" s="154" t="s">
        <v>188</v>
      </c>
      <c r="K54" s="155"/>
      <c r="L54" s="155"/>
      <c r="M54" s="155"/>
      <c r="N54" s="155"/>
      <c r="O54" s="155"/>
      <c r="P54" s="156"/>
      <c r="R54" s="137" t="s">
        <v>150</v>
      </c>
      <c r="S54" s="138"/>
      <c r="T54" s="138"/>
      <c r="U54" s="138"/>
      <c r="V54" s="138"/>
      <c r="W54" s="138"/>
      <c r="X54" s="139"/>
    </row>
    <row r="55" spans="2:24" ht="20.25" thickBot="1" thickTop="1">
      <c r="B55" s="117"/>
      <c r="C55" s="117"/>
      <c r="D55" s="117"/>
      <c r="E55" s="117"/>
      <c r="F55" s="117"/>
      <c r="G55" s="117"/>
      <c r="H55" s="117"/>
      <c r="I55" s="1"/>
      <c r="J55" s="117"/>
      <c r="K55" s="117"/>
      <c r="L55" s="117"/>
      <c r="M55" s="117"/>
      <c r="N55" s="117"/>
      <c r="O55" s="117"/>
      <c r="P55" s="117"/>
      <c r="R55" s="114" t="s">
        <v>190</v>
      </c>
      <c r="S55" s="115"/>
      <c r="T55" s="115"/>
      <c r="U55" s="115"/>
      <c r="V55" s="115"/>
      <c r="W55" s="115"/>
      <c r="X55" s="116"/>
    </row>
    <row r="56" spans="2:24" ht="19.5" thickBot="1">
      <c r="B56" s="75"/>
      <c r="C56" s="75"/>
      <c r="D56" s="75"/>
      <c r="E56" s="75"/>
      <c r="F56" s="75"/>
      <c r="G56" s="75"/>
      <c r="H56" s="75"/>
      <c r="I56" s="1"/>
      <c r="J56" s="75"/>
      <c r="K56" s="75"/>
      <c r="L56" s="75"/>
      <c r="M56" s="75"/>
      <c r="N56" s="75"/>
      <c r="O56" s="75"/>
      <c r="P56" s="75"/>
      <c r="R56" s="85" t="s">
        <v>154</v>
      </c>
      <c r="S56" s="86"/>
      <c r="T56" s="86"/>
      <c r="U56" s="86"/>
      <c r="V56" s="86"/>
      <c r="W56" s="86"/>
      <c r="X56" s="87"/>
    </row>
    <row r="57" spans="2:24" ht="27.75" thickBot="1" thickTop="1">
      <c r="B57" s="130" t="s">
        <v>121</v>
      </c>
      <c r="C57" s="131"/>
      <c r="D57" s="131"/>
      <c r="E57" s="131"/>
      <c r="F57" s="131"/>
      <c r="G57" s="131"/>
      <c r="H57" s="132"/>
      <c r="I57" s="4"/>
      <c r="J57" s="130" t="s">
        <v>10</v>
      </c>
      <c r="K57" s="131"/>
      <c r="L57" s="131"/>
      <c r="M57" s="131"/>
      <c r="N57" s="131"/>
      <c r="O57" s="131"/>
      <c r="P57" s="132"/>
      <c r="Q57" s="4"/>
      <c r="R57" s="130" t="s">
        <v>11</v>
      </c>
      <c r="S57" s="131"/>
      <c r="T57" s="131"/>
      <c r="U57" s="131"/>
      <c r="V57" s="131"/>
      <c r="W57" s="131"/>
      <c r="X57" s="132"/>
    </row>
    <row r="58" spans="2:24" ht="31.5" customHeight="1" thickBot="1">
      <c r="B58" s="12" t="s">
        <v>0</v>
      </c>
      <c r="C58" s="2" t="s">
        <v>1</v>
      </c>
      <c r="D58" s="2" t="s">
        <v>115</v>
      </c>
      <c r="E58" s="2" t="s">
        <v>3</v>
      </c>
      <c r="F58" s="2" t="s">
        <v>115</v>
      </c>
      <c r="G58" s="2" t="s">
        <v>116</v>
      </c>
      <c r="H58" s="13" t="s">
        <v>0</v>
      </c>
      <c r="I58" s="3"/>
      <c r="J58" s="12" t="s">
        <v>0</v>
      </c>
      <c r="K58" s="2" t="s">
        <v>1</v>
      </c>
      <c r="L58" s="2" t="s">
        <v>2</v>
      </c>
      <c r="M58" s="2" t="s">
        <v>3</v>
      </c>
      <c r="N58" s="2" t="s">
        <v>2</v>
      </c>
      <c r="O58" s="2" t="s">
        <v>4</v>
      </c>
      <c r="P58" s="13" t="s">
        <v>0</v>
      </c>
      <c r="Q58" s="3"/>
      <c r="R58" s="12" t="s">
        <v>0</v>
      </c>
      <c r="S58" s="2" t="s">
        <v>1</v>
      </c>
      <c r="T58" s="2" t="s">
        <v>115</v>
      </c>
      <c r="U58" s="2" t="s">
        <v>3</v>
      </c>
      <c r="V58" s="2" t="s">
        <v>115</v>
      </c>
      <c r="W58" s="2" t="s">
        <v>116</v>
      </c>
      <c r="X58" s="13" t="s">
        <v>0</v>
      </c>
    </row>
    <row r="59" spans="2:24" ht="31.5" customHeight="1" thickBot="1">
      <c r="B59" s="14">
        <v>27</v>
      </c>
      <c r="C59" s="11">
        <f>B59+1</f>
        <v>28</v>
      </c>
      <c r="D59" s="11">
        <f>C59+1</f>
        <v>29</v>
      </c>
      <c r="E59" s="11">
        <f>D59+1</f>
        <v>30</v>
      </c>
      <c r="F59" s="6">
        <v>1</v>
      </c>
      <c r="G59" s="6">
        <f>F59+1</f>
        <v>2</v>
      </c>
      <c r="H59" s="19">
        <f>G59+1</f>
        <v>3</v>
      </c>
      <c r="J59" s="16">
        <v>1</v>
      </c>
      <c r="K59" s="6">
        <f>J59+1</f>
        <v>2</v>
      </c>
      <c r="L59" s="6">
        <f>K59+1</f>
        <v>3</v>
      </c>
      <c r="M59" s="6">
        <f>L59+1</f>
        <v>4</v>
      </c>
      <c r="N59" s="6">
        <f>M59+1</f>
        <v>5</v>
      </c>
      <c r="O59" s="23">
        <f>N59+1</f>
        <v>6</v>
      </c>
      <c r="P59" s="22">
        <f>O59+1</f>
        <v>7</v>
      </c>
      <c r="R59" s="14">
        <v>29</v>
      </c>
      <c r="S59" s="11">
        <f>R59+1</f>
        <v>30</v>
      </c>
      <c r="T59" s="6">
        <v>1</v>
      </c>
      <c r="U59" s="26">
        <f>T59+1</f>
        <v>2</v>
      </c>
      <c r="V59" s="6">
        <f>U59+1</f>
        <v>3</v>
      </c>
      <c r="W59" s="6">
        <f>V59+1</f>
        <v>4</v>
      </c>
      <c r="X59" s="15">
        <f>W59+1</f>
        <v>5</v>
      </c>
    </row>
    <row r="60" spans="2:24" ht="31.5" customHeight="1" thickBot="1">
      <c r="B60" s="16">
        <f>H59+1</f>
        <v>4</v>
      </c>
      <c r="C60" s="28">
        <f aca="true" t="shared" si="23" ref="C60:H61">B60+1</f>
        <v>5</v>
      </c>
      <c r="D60" s="6">
        <f t="shared" si="23"/>
        <v>6</v>
      </c>
      <c r="E60" s="6">
        <f t="shared" si="23"/>
        <v>7</v>
      </c>
      <c r="F60" s="6">
        <f t="shared" si="23"/>
        <v>8</v>
      </c>
      <c r="G60" s="6">
        <f t="shared" si="23"/>
        <v>9</v>
      </c>
      <c r="H60" s="15">
        <f t="shared" si="23"/>
        <v>10</v>
      </c>
      <c r="J60" s="16">
        <f>P59+1</f>
        <v>8</v>
      </c>
      <c r="K60" s="28">
        <f aca="true" t="shared" si="24" ref="K60:P60">J60+1</f>
        <v>9</v>
      </c>
      <c r="L60" s="6">
        <f t="shared" si="24"/>
        <v>10</v>
      </c>
      <c r="M60" s="6">
        <f t="shared" si="24"/>
        <v>11</v>
      </c>
      <c r="N60" s="6">
        <f t="shared" si="24"/>
        <v>12</v>
      </c>
      <c r="O60" s="6">
        <f t="shared" si="24"/>
        <v>13</v>
      </c>
      <c r="P60" s="15">
        <f t="shared" si="24"/>
        <v>14</v>
      </c>
      <c r="R60" s="16">
        <f>X59+1</f>
        <v>6</v>
      </c>
      <c r="S60" s="6">
        <f aca="true" t="shared" si="25" ref="S60:X61">R60+1</f>
        <v>7</v>
      </c>
      <c r="T60" s="6">
        <f t="shared" si="25"/>
        <v>8</v>
      </c>
      <c r="U60" s="6">
        <f t="shared" si="25"/>
        <v>9</v>
      </c>
      <c r="V60" s="6">
        <f t="shared" si="25"/>
        <v>10</v>
      </c>
      <c r="W60" s="6">
        <f t="shared" si="25"/>
        <v>11</v>
      </c>
      <c r="X60" s="15">
        <f t="shared" si="25"/>
        <v>12</v>
      </c>
    </row>
    <row r="61" spans="2:24" ht="31.5" customHeight="1" thickBot="1">
      <c r="B61" s="16">
        <f>H60+1</f>
        <v>11</v>
      </c>
      <c r="C61" s="6">
        <f aca="true" t="shared" si="26" ref="C61:H61">B61+1</f>
        <v>12</v>
      </c>
      <c r="D61" s="6">
        <f t="shared" si="23"/>
        <v>13</v>
      </c>
      <c r="E61" s="6">
        <f t="shared" si="23"/>
        <v>14</v>
      </c>
      <c r="F61" s="6">
        <f t="shared" si="26"/>
        <v>15</v>
      </c>
      <c r="G61" s="23">
        <f t="shared" si="26"/>
        <v>16</v>
      </c>
      <c r="H61" s="73">
        <f t="shared" si="26"/>
        <v>17</v>
      </c>
      <c r="J61" s="16">
        <f>P60+1</f>
        <v>15</v>
      </c>
      <c r="K61" s="6">
        <f aca="true" t="shared" si="27" ref="K61:P61">J61+1</f>
        <v>16</v>
      </c>
      <c r="L61" s="8">
        <f t="shared" si="27"/>
        <v>17</v>
      </c>
      <c r="M61" s="6">
        <f t="shared" si="27"/>
        <v>18</v>
      </c>
      <c r="N61" s="6">
        <f t="shared" si="27"/>
        <v>19</v>
      </c>
      <c r="O61" s="6">
        <f t="shared" si="27"/>
        <v>20</v>
      </c>
      <c r="P61" s="17">
        <f t="shared" si="27"/>
        <v>21</v>
      </c>
      <c r="R61" s="16">
        <f>X60+1</f>
        <v>13</v>
      </c>
      <c r="S61" s="6">
        <f t="shared" si="25"/>
        <v>14</v>
      </c>
      <c r="T61" s="6">
        <f aca="true" t="shared" si="28" ref="T61:X62">S61+1</f>
        <v>15</v>
      </c>
      <c r="U61" s="5">
        <f t="shared" si="28"/>
        <v>16</v>
      </c>
      <c r="V61" s="6">
        <f t="shared" si="28"/>
        <v>17</v>
      </c>
      <c r="W61" s="6">
        <f t="shared" si="28"/>
        <v>18</v>
      </c>
      <c r="X61" s="15">
        <f t="shared" si="28"/>
        <v>19</v>
      </c>
    </row>
    <row r="62" spans="2:24" ht="31.5" customHeight="1" thickBot="1">
      <c r="B62" s="16">
        <f>H61+1</f>
        <v>18</v>
      </c>
      <c r="C62" s="6">
        <f aca="true" t="shared" si="29" ref="C62:H63">B62+1</f>
        <v>19</v>
      </c>
      <c r="D62" s="6">
        <f t="shared" si="29"/>
        <v>20</v>
      </c>
      <c r="E62" s="6">
        <f t="shared" si="29"/>
        <v>21</v>
      </c>
      <c r="F62" s="6">
        <f t="shared" si="29"/>
        <v>22</v>
      </c>
      <c r="G62" s="6">
        <f t="shared" si="29"/>
        <v>23</v>
      </c>
      <c r="H62" s="15">
        <f t="shared" si="29"/>
        <v>24</v>
      </c>
      <c r="J62" s="16">
        <f>P61+1</f>
        <v>22</v>
      </c>
      <c r="K62" s="6">
        <f aca="true" t="shared" si="30" ref="K62:P63">J62+1</f>
        <v>23</v>
      </c>
      <c r="L62" s="9">
        <f>K62+1</f>
        <v>24</v>
      </c>
      <c r="M62" s="6">
        <f t="shared" si="30"/>
        <v>25</v>
      </c>
      <c r="N62" s="6">
        <f t="shared" si="30"/>
        <v>26</v>
      </c>
      <c r="O62" s="6">
        <f t="shared" si="30"/>
        <v>27</v>
      </c>
      <c r="P62" s="17">
        <f t="shared" si="30"/>
        <v>28</v>
      </c>
      <c r="R62" s="16">
        <f>X61+1</f>
        <v>20</v>
      </c>
      <c r="S62" s="6">
        <f aca="true" t="shared" si="31" ref="S62:X63">R62+1</f>
        <v>21</v>
      </c>
      <c r="T62" s="6">
        <f t="shared" si="31"/>
        <v>22</v>
      </c>
      <c r="U62" s="6">
        <f t="shared" si="28"/>
        <v>23</v>
      </c>
      <c r="V62" s="6">
        <f t="shared" si="28"/>
        <v>24</v>
      </c>
      <c r="W62" s="5">
        <f t="shared" si="31"/>
        <v>25</v>
      </c>
      <c r="X62" s="62">
        <f t="shared" si="31"/>
        <v>26</v>
      </c>
    </row>
    <row r="63" spans="2:24" ht="31.5" customHeight="1" thickBot="1">
      <c r="B63" s="16">
        <f>H62+1</f>
        <v>25</v>
      </c>
      <c r="C63" s="6">
        <f>B63+1</f>
        <v>26</v>
      </c>
      <c r="D63" s="9">
        <f>C63+1</f>
        <v>27</v>
      </c>
      <c r="E63" s="6">
        <f>D63+1</f>
        <v>28</v>
      </c>
      <c r="F63" s="6">
        <f>E63+1</f>
        <v>29</v>
      </c>
      <c r="G63" s="6">
        <f>F63+1</f>
        <v>30</v>
      </c>
      <c r="H63" s="17">
        <f t="shared" si="29"/>
        <v>31</v>
      </c>
      <c r="J63" s="16">
        <f>P62+1</f>
        <v>29</v>
      </c>
      <c r="K63" s="6">
        <f>J63+1</f>
        <v>30</v>
      </c>
      <c r="L63" s="11">
        <v>1</v>
      </c>
      <c r="M63" s="11">
        <f t="shared" si="30"/>
        <v>2</v>
      </c>
      <c r="N63" s="11">
        <f t="shared" si="30"/>
        <v>3</v>
      </c>
      <c r="O63" s="11">
        <f t="shared" si="30"/>
        <v>4</v>
      </c>
      <c r="P63" s="11">
        <f t="shared" si="30"/>
        <v>5</v>
      </c>
      <c r="R63" s="16">
        <f>X62+1</f>
        <v>27</v>
      </c>
      <c r="S63" s="6">
        <f>R63+1</f>
        <v>28</v>
      </c>
      <c r="T63" s="6">
        <f t="shared" si="31"/>
        <v>29</v>
      </c>
      <c r="U63" s="6">
        <f>T63+1</f>
        <v>30</v>
      </c>
      <c r="V63" s="6">
        <f>U63+1</f>
        <v>31</v>
      </c>
      <c r="W63" s="42">
        <v>1</v>
      </c>
      <c r="X63" s="11">
        <f t="shared" si="31"/>
        <v>2</v>
      </c>
    </row>
    <row r="64" spans="2:24" ht="19.5" thickBot="1">
      <c r="B64" s="103" t="s">
        <v>155</v>
      </c>
      <c r="C64" s="104"/>
      <c r="D64" s="104"/>
      <c r="E64" s="104"/>
      <c r="F64" s="104"/>
      <c r="G64" s="104"/>
      <c r="H64" s="105"/>
      <c r="J64" s="94" t="s">
        <v>157</v>
      </c>
      <c r="K64" s="95"/>
      <c r="L64" s="95"/>
      <c r="M64" s="95"/>
      <c r="N64" s="95"/>
      <c r="O64" s="95"/>
      <c r="P64" s="96"/>
      <c r="R64" s="143" t="s">
        <v>12</v>
      </c>
      <c r="S64" s="144"/>
      <c r="T64" s="144"/>
      <c r="U64" s="144"/>
      <c r="V64" s="144"/>
      <c r="W64" s="144"/>
      <c r="X64" s="145"/>
    </row>
    <row r="65" spans="2:24" ht="19.5" thickBot="1">
      <c r="B65" s="91" t="s">
        <v>156</v>
      </c>
      <c r="C65" s="92"/>
      <c r="D65" s="92"/>
      <c r="E65" s="92"/>
      <c r="F65" s="92"/>
      <c r="G65" s="92"/>
      <c r="H65" s="93"/>
      <c r="J65" s="94" t="s">
        <v>158</v>
      </c>
      <c r="K65" s="95"/>
      <c r="L65" s="95"/>
      <c r="M65" s="95"/>
      <c r="N65" s="95"/>
      <c r="O65" s="95"/>
      <c r="P65" s="96"/>
      <c r="R65" s="29"/>
      <c r="S65" s="30"/>
      <c r="T65" s="30"/>
      <c r="U65" s="30"/>
      <c r="V65" s="30"/>
      <c r="W65" s="30"/>
      <c r="X65" s="31"/>
    </row>
    <row r="66" spans="2:24" ht="19.5" thickBot="1">
      <c r="B66" s="94" t="s">
        <v>65</v>
      </c>
      <c r="C66" s="95"/>
      <c r="D66" s="95"/>
      <c r="E66" s="95"/>
      <c r="F66" s="95"/>
      <c r="G66" s="95"/>
      <c r="H66" s="96"/>
      <c r="J66" s="91" t="s">
        <v>159</v>
      </c>
      <c r="K66" s="92"/>
      <c r="L66" s="92"/>
      <c r="M66" s="92"/>
      <c r="N66" s="92"/>
      <c r="O66" s="92"/>
      <c r="P66" s="93"/>
      <c r="R66" s="32"/>
      <c r="S66" s="33"/>
      <c r="T66" s="33"/>
      <c r="U66" s="33"/>
      <c r="V66" s="33"/>
      <c r="W66" s="33"/>
      <c r="X66" s="34"/>
    </row>
    <row r="67" spans="2:24" ht="19.5" thickBot="1">
      <c r="B67" s="76" t="s">
        <v>182</v>
      </c>
      <c r="C67" s="77"/>
      <c r="D67" s="77"/>
      <c r="E67" s="77"/>
      <c r="F67" s="77"/>
      <c r="G67" s="77"/>
      <c r="H67" s="78"/>
      <c r="J67" s="97" t="s">
        <v>174</v>
      </c>
      <c r="K67" s="98"/>
      <c r="L67" s="98"/>
      <c r="M67" s="98"/>
      <c r="N67" s="98"/>
      <c r="O67" s="98"/>
      <c r="P67" s="99"/>
      <c r="R67" s="32"/>
      <c r="S67" s="33"/>
      <c r="T67" s="33"/>
      <c r="U67" s="33"/>
      <c r="V67" s="33"/>
      <c r="W67" s="33"/>
      <c r="X67" s="34"/>
    </row>
    <row r="68" spans="2:24" ht="19.5" thickBot="1">
      <c r="B68" s="80" t="s">
        <v>193</v>
      </c>
      <c r="C68" s="81"/>
      <c r="D68" s="81"/>
      <c r="E68" s="81"/>
      <c r="F68" s="81"/>
      <c r="G68" s="81"/>
      <c r="H68" s="82"/>
      <c r="J68" s="114" t="s">
        <v>160</v>
      </c>
      <c r="K68" s="115"/>
      <c r="L68" s="115"/>
      <c r="M68" s="115"/>
      <c r="N68" s="115"/>
      <c r="O68" s="115"/>
      <c r="P68" s="116"/>
      <c r="R68" s="286" t="s">
        <v>13</v>
      </c>
      <c r="S68" s="287"/>
      <c r="T68" s="287"/>
      <c r="U68" s="287"/>
      <c r="V68" s="287"/>
      <c r="W68" s="287"/>
      <c r="X68" s="288"/>
    </row>
    <row r="69" spans="2:24" ht="20.25" thickBot="1" thickTop="1">
      <c r="B69" s="133"/>
      <c r="C69" s="133"/>
      <c r="D69" s="133"/>
      <c r="E69" s="133"/>
      <c r="F69" s="133"/>
      <c r="G69" s="133"/>
      <c r="H69" s="133"/>
      <c r="J69" s="137" t="s">
        <v>183</v>
      </c>
      <c r="K69" s="138"/>
      <c r="L69" s="138"/>
      <c r="M69" s="138"/>
      <c r="N69" s="138"/>
      <c r="O69" s="138"/>
      <c r="P69" s="139"/>
      <c r="R69" s="133"/>
      <c r="S69" s="133"/>
      <c r="T69" s="133"/>
      <c r="U69" s="133"/>
      <c r="V69" s="133"/>
      <c r="W69" s="133"/>
      <c r="X69" s="133"/>
    </row>
    <row r="70" spans="2:24" ht="19.5" thickBot="1">
      <c r="B70" s="75"/>
      <c r="C70" s="75"/>
      <c r="D70" s="75"/>
      <c r="E70" s="75"/>
      <c r="F70" s="75"/>
      <c r="G70" s="75"/>
      <c r="H70" s="75"/>
      <c r="J70" s="154" t="s">
        <v>187</v>
      </c>
      <c r="K70" s="155"/>
      <c r="L70" s="155"/>
      <c r="M70" s="155"/>
      <c r="N70" s="155"/>
      <c r="O70" s="155"/>
      <c r="P70" s="156"/>
      <c r="R70" s="75"/>
      <c r="S70" s="75"/>
      <c r="T70" s="75"/>
      <c r="U70" s="75"/>
      <c r="V70" s="75"/>
      <c r="W70" s="75"/>
      <c r="X70" s="75"/>
    </row>
    <row r="71" spans="2:24" ht="20.25" thickBot="1" thickTop="1">
      <c r="B71" s="278"/>
      <c r="C71" s="278"/>
      <c r="D71" s="278"/>
      <c r="E71" s="278"/>
      <c r="F71" s="278"/>
      <c r="G71" s="278"/>
      <c r="H71" s="278"/>
      <c r="I71" s="59"/>
      <c r="J71" s="279"/>
      <c r="K71" s="279"/>
      <c r="L71" s="279"/>
      <c r="M71" s="279"/>
      <c r="N71" s="279"/>
      <c r="O71" s="279"/>
      <c r="P71" s="279"/>
      <c r="Q71" s="59"/>
      <c r="R71" s="280"/>
      <c r="S71" s="280"/>
      <c r="T71" s="280"/>
      <c r="U71" s="280"/>
      <c r="V71" s="280"/>
      <c r="W71" s="280"/>
      <c r="X71" s="280"/>
    </row>
    <row r="72" spans="2:24" ht="22.5" thickBot="1" thickTop="1">
      <c r="B72" s="146" t="s">
        <v>14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8"/>
      <c r="M72" s="1"/>
      <c r="N72" s="178" t="s">
        <v>41</v>
      </c>
      <c r="O72" s="179"/>
      <c r="P72" s="180"/>
      <c r="R72" s="146" t="s">
        <v>42</v>
      </c>
      <c r="S72" s="147"/>
      <c r="T72" s="147"/>
      <c r="U72" s="147"/>
      <c r="V72" s="147"/>
      <c r="W72" s="147"/>
      <c r="X72" s="148"/>
    </row>
    <row r="73" spans="2:24" ht="19.5" thickBot="1">
      <c r="B73" s="261" t="s">
        <v>67</v>
      </c>
      <c r="C73" s="262"/>
      <c r="D73" s="262"/>
      <c r="E73" s="263"/>
      <c r="F73" s="264" t="s">
        <v>17</v>
      </c>
      <c r="G73" s="265"/>
      <c r="H73" s="43" t="s">
        <v>15</v>
      </c>
      <c r="I73" s="44"/>
      <c r="J73" s="243" t="s">
        <v>16</v>
      </c>
      <c r="K73" s="244"/>
      <c r="L73" s="245"/>
      <c r="M73" s="1"/>
      <c r="N73" s="175" t="s">
        <v>72</v>
      </c>
      <c r="O73" s="176"/>
      <c r="P73" s="177"/>
      <c r="R73" s="234" t="s">
        <v>106</v>
      </c>
      <c r="S73" s="235"/>
      <c r="T73" s="235"/>
      <c r="U73" s="236"/>
      <c r="V73" s="172" t="s">
        <v>64</v>
      </c>
      <c r="W73" s="173"/>
      <c r="X73" s="174"/>
    </row>
    <row r="74" spans="2:24" ht="16.5" customHeight="1" thickBot="1" thickTop="1">
      <c r="B74" s="166" t="s">
        <v>18</v>
      </c>
      <c r="C74" s="167"/>
      <c r="D74" s="167"/>
      <c r="E74" s="168"/>
      <c r="F74" s="149" t="s">
        <v>73</v>
      </c>
      <c r="G74" s="150"/>
      <c r="H74" s="149" t="s">
        <v>32</v>
      </c>
      <c r="I74" s="150"/>
      <c r="J74" s="169" t="s">
        <v>40</v>
      </c>
      <c r="K74" s="170"/>
      <c r="L74" s="171"/>
      <c r="M74" s="1"/>
      <c r="N74" s="175"/>
      <c r="O74" s="176"/>
      <c r="P74" s="177"/>
      <c r="R74" s="222" t="s">
        <v>60</v>
      </c>
      <c r="S74" s="223"/>
      <c r="T74" s="223"/>
      <c r="U74" s="224"/>
      <c r="V74" s="151" t="s">
        <v>109</v>
      </c>
      <c r="W74" s="152"/>
      <c r="X74" s="153"/>
    </row>
    <row r="75" spans="2:24" ht="16.5" thickBot="1">
      <c r="B75" s="219" t="s">
        <v>107</v>
      </c>
      <c r="C75" s="220"/>
      <c r="D75" s="220"/>
      <c r="E75" s="221"/>
      <c r="F75" s="184" t="s">
        <v>21</v>
      </c>
      <c r="G75" s="185"/>
      <c r="H75" s="184" t="s">
        <v>33</v>
      </c>
      <c r="I75" s="185"/>
      <c r="J75" s="204" t="s">
        <v>54</v>
      </c>
      <c r="K75" s="205"/>
      <c r="L75" s="206"/>
      <c r="M75" s="1"/>
      <c r="N75" s="237" t="s">
        <v>69</v>
      </c>
      <c r="O75" s="238"/>
      <c r="P75" s="239"/>
      <c r="R75" s="225" t="s">
        <v>62</v>
      </c>
      <c r="S75" s="226"/>
      <c r="T75" s="226"/>
      <c r="U75" s="227"/>
      <c r="V75" s="255" t="s">
        <v>110</v>
      </c>
      <c r="W75" s="256"/>
      <c r="X75" s="257"/>
    </row>
    <row r="76" spans="2:24" ht="15.75" customHeight="1" thickBot="1">
      <c r="B76" s="160" t="s">
        <v>19</v>
      </c>
      <c r="C76" s="161"/>
      <c r="D76" s="161"/>
      <c r="E76" s="162"/>
      <c r="F76" s="184" t="s">
        <v>22</v>
      </c>
      <c r="G76" s="185"/>
      <c r="H76" s="184" t="s">
        <v>34</v>
      </c>
      <c r="I76" s="185"/>
      <c r="J76" s="204" t="s">
        <v>55</v>
      </c>
      <c r="K76" s="205"/>
      <c r="L76" s="206"/>
      <c r="M76" s="1"/>
      <c r="N76" s="240" t="s">
        <v>74</v>
      </c>
      <c r="O76" s="241"/>
      <c r="P76" s="242"/>
      <c r="R76" s="225" t="s">
        <v>61</v>
      </c>
      <c r="S76" s="226"/>
      <c r="T76" s="226"/>
      <c r="U76" s="227"/>
      <c r="V76" s="268" t="s">
        <v>112</v>
      </c>
      <c r="W76" s="269"/>
      <c r="X76" s="270"/>
    </row>
    <row r="77" spans="2:24" ht="15.75" customHeight="1" thickBot="1">
      <c r="B77" s="160" t="s">
        <v>75</v>
      </c>
      <c r="C77" s="161"/>
      <c r="D77" s="161"/>
      <c r="E77" s="162"/>
      <c r="F77" s="184" t="s">
        <v>23</v>
      </c>
      <c r="G77" s="185"/>
      <c r="H77" s="184" t="s">
        <v>35</v>
      </c>
      <c r="I77" s="185"/>
      <c r="J77" s="204" t="s">
        <v>56</v>
      </c>
      <c r="K77" s="205"/>
      <c r="L77" s="206"/>
      <c r="M77" s="1"/>
      <c r="N77" s="246" t="s">
        <v>99</v>
      </c>
      <c r="O77" s="247"/>
      <c r="P77" s="248"/>
      <c r="R77" s="225" t="s">
        <v>63</v>
      </c>
      <c r="S77" s="226"/>
      <c r="T77" s="226"/>
      <c r="U77" s="227"/>
      <c r="V77" s="271"/>
      <c r="W77" s="272"/>
      <c r="X77" s="273"/>
    </row>
    <row r="78" spans="2:24" ht="15.75" customHeight="1" thickBot="1">
      <c r="B78" s="160" t="s">
        <v>76</v>
      </c>
      <c r="C78" s="161"/>
      <c r="D78" s="161"/>
      <c r="E78" s="162"/>
      <c r="F78" s="184" t="s">
        <v>31</v>
      </c>
      <c r="G78" s="185"/>
      <c r="H78" s="184" t="s">
        <v>36</v>
      </c>
      <c r="I78" s="185"/>
      <c r="J78" s="204" t="s">
        <v>57</v>
      </c>
      <c r="K78" s="205"/>
      <c r="L78" s="206"/>
      <c r="M78" s="1"/>
      <c r="N78" s="246"/>
      <c r="O78" s="247"/>
      <c r="P78" s="248"/>
      <c r="R78" s="228" t="s">
        <v>108</v>
      </c>
      <c r="S78" s="229"/>
      <c r="T78" s="229"/>
      <c r="U78" s="230"/>
      <c r="V78" s="271" t="s">
        <v>111</v>
      </c>
      <c r="W78" s="272"/>
      <c r="X78" s="273"/>
    </row>
    <row r="79" spans="2:24" ht="15.75" customHeight="1" thickBot="1">
      <c r="B79" s="160" t="s">
        <v>20</v>
      </c>
      <c r="C79" s="161"/>
      <c r="D79" s="161"/>
      <c r="E79" s="162"/>
      <c r="F79" s="184" t="s">
        <v>95</v>
      </c>
      <c r="G79" s="185"/>
      <c r="H79" s="184" t="s">
        <v>96</v>
      </c>
      <c r="I79" s="185"/>
      <c r="J79" s="204" t="s">
        <v>97</v>
      </c>
      <c r="K79" s="205"/>
      <c r="L79" s="206"/>
      <c r="M79" s="1"/>
      <c r="N79" s="249" t="s">
        <v>100</v>
      </c>
      <c r="O79" s="250"/>
      <c r="P79" s="251"/>
      <c r="R79" s="231" t="s">
        <v>105</v>
      </c>
      <c r="S79" s="232"/>
      <c r="T79" s="232"/>
      <c r="U79" s="233"/>
      <c r="V79" s="274"/>
      <c r="W79" s="275"/>
      <c r="X79" s="276"/>
    </row>
    <row r="80" spans="2:24" ht="15.75" customHeight="1" thickBot="1" thickTop="1">
      <c r="B80" s="160" t="s">
        <v>101</v>
      </c>
      <c r="C80" s="161"/>
      <c r="D80" s="161"/>
      <c r="E80" s="162"/>
      <c r="F80" s="184" t="s">
        <v>102</v>
      </c>
      <c r="G80" s="185"/>
      <c r="H80" s="184" t="s">
        <v>103</v>
      </c>
      <c r="I80" s="185"/>
      <c r="J80" s="204" t="s">
        <v>104</v>
      </c>
      <c r="K80" s="205"/>
      <c r="L80" s="206"/>
      <c r="M80" s="1"/>
      <c r="N80" s="249"/>
      <c r="O80" s="250"/>
      <c r="P80" s="251"/>
      <c r="R80" s="277"/>
      <c r="S80" s="277"/>
      <c r="T80" s="277"/>
      <c r="U80" s="277"/>
      <c r="V80" s="277"/>
      <c r="W80" s="277"/>
      <c r="X80" s="277"/>
    </row>
    <row r="81" spans="2:24" ht="20.25" thickBot="1" thickTop="1">
      <c r="B81" s="258" t="s">
        <v>94</v>
      </c>
      <c r="C81" s="259"/>
      <c r="D81" s="259"/>
      <c r="E81" s="260"/>
      <c r="F81" s="184" t="s">
        <v>29</v>
      </c>
      <c r="G81" s="185"/>
      <c r="H81" s="184" t="s">
        <v>37</v>
      </c>
      <c r="I81" s="185"/>
      <c r="J81" s="204" t="s">
        <v>58</v>
      </c>
      <c r="K81" s="205"/>
      <c r="L81" s="206"/>
      <c r="M81" s="1"/>
      <c r="N81" s="249"/>
      <c r="O81" s="250"/>
      <c r="P81" s="251"/>
      <c r="R81" s="252" t="s">
        <v>122</v>
      </c>
      <c r="S81" s="253"/>
      <c r="T81" s="253"/>
      <c r="U81" s="253"/>
      <c r="V81" s="253"/>
      <c r="W81" s="253"/>
      <c r="X81" s="254"/>
    </row>
    <row r="82" spans="2:24" ht="15.75" customHeight="1" thickBot="1">
      <c r="B82" s="160" t="s">
        <v>77</v>
      </c>
      <c r="C82" s="161"/>
      <c r="D82" s="161"/>
      <c r="E82" s="162"/>
      <c r="F82" s="184" t="s">
        <v>30</v>
      </c>
      <c r="G82" s="185"/>
      <c r="H82" s="184" t="s">
        <v>38</v>
      </c>
      <c r="I82" s="185"/>
      <c r="J82" s="204" t="s">
        <v>59</v>
      </c>
      <c r="K82" s="205"/>
      <c r="L82" s="206"/>
      <c r="N82" s="195" t="s">
        <v>70</v>
      </c>
      <c r="O82" s="196"/>
      <c r="P82" s="197"/>
      <c r="R82" s="213" t="s">
        <v>43</v>
      </c>
      <c r="S82" s="214"/>
      <c r="T82" s="215"/>
      <c r="U82" s="188">
        <v>43845</v>
      </c>
      <c r="V82" s="266"/>
      <c r="W82" s="188">
        <v>43910</v>
      </c>
      <c r="X82" s="189"/>
    </row>
    <row r="83" spans="2:24" ht="15" customHeight="1" thickBot="1">
      <c r="B83" s="160" t="s">
        <v>39</v>
      </c>
      <c r="C83" s="161"/>
      <c r="D83" s="161"/>
      <c r="E83" s="162"/>
      <c r="F83" s="184" t="s">
        <v>29</v>
      </c>
      <c r="G83" s="185"/>
      <c r="H83" s="184" t="s">
        <v>37</v>
      </c>
      <c r="I83" s="185"/>
      <c r="J83" s="204" t="s">
        <v>58</v>
      </c>
      <c r="K83" s="205"/>
      <c r="L83" s="206"/>
      <c r="N83" s="195"/>
      <c r="O83" s="196"/>
      <c r="P83" s="197"/>
      <c r="R83" s="216" t="s">
        <v>44</v>
      </c>
      <c r="S83" s="217"/>
      <c r="T83" s="218"/>
      <c r="U83" s="207">
        <v>43921</v>
      </c>
      <c r="V83" s="267"/>
      <c r="W83" s="207">
        <v>43994</v>
      </c>
      <c r="X83" s="208"/>
    </row>
    <row r="84" spans="2:24" ht="15.75" customHeight="1" thickBot="1">
      <c r="B84" s="219" t="s">
        <v>68</v>
      </c>
      <c r="C84" s="220"/>
      <c r="D84" s="220"/>
      <c r="E84" s="221"/>
      <c r="F84" s="184" t="s">
        <v>21</v>
      </c>
      <c r="G84" s="185"/>
      <c r="H84" s="184" t="s">
        <v>33</v>
      </c>
      <c r="I84" s="185"/>
      <c r="J84" s="204" t="s">
        <v>54</v>
      </c>
      <c r="K84" s="205"/>
      <c r="L84" s="206"/>
      <c r="N84" s="198" t="s">
        <v>71</v>
      </c>
      <c r="O84" s="199"/>
      <c r="P84" s="200"/>
      <c r="R84" s="216" t="s">
        <v>45</v>
      </c>
      <c r="S84" s="217"/>
      <c r="T84" s="218"/>
      <c r="U84" s="207">
        <v>44019</v>
      </c>
      <c r="V84" s="267"/>
      <c r="W84" s="207">
        <v>44092</v>
      </c>
      <c r="X84" s="208"/>
    </row>
    <row r="85" spans="2:24" ht="15" customHeight="1" thickBot="1">
      <c r="B85" s="181" t="s">
        <v>78</v>
      </c>
      <c r="C85" s="182"/>
      <c r="D85" s="182"/>
      <c r="E85" s="183"/>
      <c r="F85" s="186" t="s">
        <v>79</v>
      </c>
      <c r="G85" s="187"/>
      <c r="H85" s="186" t="s">
        <v>80</v>
      </c>
      <c r="I85" s="187"/>
      <c r="J85" s="210" t="s">
        <v>81</v>
      </c>
      <c r="K85" s="211"/>
      <c r="L85" s="212"/>
      <c r="N85" s="201"/>
      <c r="O85" s="202"/>
      <c r="P85" s="203"/>
      <c r="R85" s="190" t="s">
        <v>46</v>
      </c>
      <c r="S85" s="191"/>
      <c r="T85" s="192"/>
      <c r="U85" s="193">
        <v>44103</v>
      </c>
      <c r="V85" s="194"/>
      <c r="W85" s="193">
        <v>44167</v>
      </c>
      <c r="X85" s="209"/>
    </row>
    <row r="86" ht="15.75" customHeight="1" thickTop="1"/>
    <row r="87" ht="15.75" customHeight="1"/>
  </sheetData>
  <sheetProtection/>
  <mergeCells count="209">
    <mergeCell ref="E5:U5"/>
    <mergeCell ref="R72:X72"/>
    <mergeCell ref="J7:P7"/>
    <mergeCell ref="R7:X7"/>
    <mergeCell ref="B7:H7"/>
    <mergeCell ref="B53:H53"/>
    <mergeCell ref="R57:X57"/>
    <mergeCell ref="J69:P69"/>
    <mergeCell ref="B66:H66"/>
    <mergeCell ref="R69:X69"/>
    <mergeCell ref="B1:D6"/>
    <mergeCell ref="B64:H64"/>
    <mergeCell ref="B65:H65"/>
    <mergeCell ref="R68:X68"/>
    <mergeCell ref="V1:X6"/>
    <mergeCell ref="R50:X50"/>
    <mergeCell ref="J51:P51"/>
    <mergeCell ref="H84:I84"/>
    <mergeCell ref="H85:I85"/>
    <mergeCell ref="U82:V82"/>
    <mergeCell ref="U83:V83"/>
    <mergeCell ref="U84:V84"/>
    <mergeCell ref="H77:I77"/>
    <mergeCell ref="F80:G80"/>
    <mergeCell ref="H81:I81"/>
    <mergeCell ref="J80:L80"/>
    <mergeCell ref="R77:U77"/>
    <mergeCell ref="V76:X77"/>
    <mergeCell ref="V78:X79"/>
    <mergeCell ref="R80:X80"/>
    <mergeCell ref="H78:I78"/>
    <mergeCell ref="H79:I79"/>
    <mergeCell ref="H80:I80"/>
    <mergeCell ref="J79:L79"/>
    <mergeCell ref="J81:L81"/>
    <mergeCell ref="J77:L77"/>
    <mergeCell ref="H82:I82"/>
    <mergeCell ref="F77:G77"/>
    <mergeCell ref="B81:E81"/>
    <mergeCell ref="B73:E73"/>
    <mergeCell ref="F73:G73"/>
    <mergeCell ref="F74:G74"/>
    <mergeCell ref="F75:G75"/>
    <mergeCell ref="F76:G76"/>
    <mergeCell ref="R51:X51"/>
    <mergeCell ref="R52:X52"/>
    <mergeCell ref="R53:X53"/>
    <mergeCell ref="B57:H57"/>
    <mergeCell ref="R54:X54"/>
    <mergeCell ref="B55:H55"/>
    <mergeCell ref="J55:P55"/>
    <mergeCell ref="B71:H71"/>
    <mergeCell ref="J71:P71"/>
    <mergeCell ref="R71:X71"/>
    <mergeCell ref="R75:U75"/>
    <mergeCell ref="R76:U76"/>
    <mergeCell ref="R78:U78"/>
    <mergeCell ref="R79:U79"/>
    <mergeCell ref="B80:E80"/>
    <mergeCell ref="F78:G78"/>
    <mergeCell ref="R73:U73"/>
    <mergeCell ref="N75:P75"/>
    <mergeCell ref="N76:P76"/>
    <mergeCell ref="B75:E75"/>
    <mergeCell ref="J73:L73"/>
    <mergeCell ref="J75:L75"/>
    <mergeCell ref="J76:L76"/>
    <mergeCell ref="N77:P78"/>
    <mergeCell ref="N79:P81"/>
    <mergeCell ref="R81:X81"/>
    <mergeCell ref="B77:E77"/>
    <mergeCell ref="H75:I75"/>
    <mergeCell ref="H76:I76"/>
    <mergeCell ref="F79:G79"/>
    <mergeCell ref="F81:G81"/>
    <mergeCell ref="V75:X75"/>
    <mergeCell ref="J78:L78"/>
    <mergeCell ref="B85:E85"/>
    <mergeCell ref="F82:G82"/>
    <mergeCell ref="F83:G83"/>
    <mergeCell ref="F84:G84"/>
    <mergeCell ref="F85:G85"/>
    <mergeCell ref="W82:X82"/>
    <mergeCell ref="R85:T85"/>
    <mergeCell ref="U85:V85"/>
    <mergeCell ref="N82:P83"/>
    <mergeCell ref="N84:P85"/>
    <mergeCell ref="H83:I83"/>
    <mergeCell ref="J82:L82"/>
    <mergeCell ref="W83:X83"/>
    <mergeCell ref="W84:X84"/>
    <mergeCell ref="W85:X85"/>
    <mergeCell ref="J85:L85"/>
    <mergeCell ref="R82:T82"/>
    <mergeCell ref="R83:T83"/>
    <mergeCell ref="R84:T84"/>
    <mergeCell ref="J83:L83"/>
    <mergeCell ref="J84:L84"/>
    <mergeCell ref="B82:E82"/>
    <mergeCell ref="B83:E83"/>
    <mergeCell ref="B84:E84"/>
    <mergeCell ref="E1:U1"/>
    <mergeCell ref="E2:U2"/>
    <mergeCell ref="E3:U3"/>
    <mergeCell ref="E4:U4"/>
    <mergeCell ref="E6:U6"/>
    <mergeCell ref="B76:E76"/>
    <mergeCell ref="B78:E78"/>
    <mergeCell ref="B79:E79"/>
    <mergeCell ref="B15:H15"/>
    <mergeCell ref="B74:E74"/>
    <mergeCell ref="B50:H50"/>
    <mergeCell ref="B51:H51"/>
    <mergeCell ref="B54:H54"/>
    <mergeCell ref="J54:P54"/>
    <mergeCell ref="J74:L74"/>
    <mergeCell ref="J53:P53"/>
    <mergeCell ref="J57:P57"/>
    <mergeCell ref="R55:X55"/>
    <mergeCell ref="B52:H52"/>
    <mergeCell ref="J52:P52"/>
    <mergeCell ref="V73:X73"/>
    <mergeCell ref="B69:H69"/>
    <mergeCell ref="N73:P74"/>
    <mergeCell ref="N72:P72"/>
    <mergeCell ref="J67:P67"/>
    <mergeCell ref="J68:P68"/>
    <mergeCell ref="J64:P64"/>
    <mergeCell ref="R64:X64"/>
    <mergeCell ref="J65:P65"/>
    <mergeCell ref="J66:P66"/>
    <mergeCell ref="B72:L72"/>
    <mergeCell ref="H74:I74"/>
    <mergeCell ref="V74:X74"/>
    <mergeCell ref="J70:P70"/>
    <mergeCell ref="R74:U74"/>
    <mergeCell ref="R23:X23"/>
    <mergeCell ref="R35:X35"/>
    <mergeCell ref="J37:P37"/>
    <mergeCell ref="R48:X48"/>
    <mergeCell ref="R49:X49"/>
    <mergeCell ref="J50:P50"/>
    <mergeCell ref="J41:P41"/>
    <mergeCell ref="R41:X41"/>
    <mergeCell ref="R39:X39"/>
    <mergeCell ref="R40:X40"/>
    <mergeCell ref="J48:P48"/>
    <mergeCell ref="J49:P49"/>
    <mergeCell ref="B17:H17"/>
    <mergeCell ref="B18:H18"/>
    <mergeCell ref="B41:H41"/>
    <mergeCell ref="B48:H48"/>
    <mergeCell ref="B49:H49"/>
    <mergeCell ref="J40:P40"/>
    <mergeCell ref="J39:P39"/>
    <mergeCell ref="R34:X34"/>
    <mergeCell ref="B25:H25"/>
    <mergeCell ref="R24:X24"/>
    <mergeCell ref="J20:P20"/>
    <mergeCell ref="B37:H37"/>
    <mergeCell ref="B38:H38"/>
    <mergeCell ref="B40:H40"/>
    <mergeCell ref="J38:P38"/>
    <mergeCell ref="B39:H39"/>
    <mergeCell ref="R38:X38"/>
    <mergeCell ref="J25:P25"/>
    <mergeCell ref="R25:X25"/>
    <mergeCell ref="J32:P32"/>
    <mergeCell ref="R32:X32"/>
    <mergeCell ref="B33:H33"/>
    <mergeCell ref="B34:H34"/>
    <mergeCell ref="B35:H35"/>
    <mergeCell ref="R16:X16"/>
    <mergeCell ref="J8:P8"/>
    <mergeCell ref="R17:X17"/>
    <mergeCell ref="R18:X18"/>
    <mergeCell ref="R19:X19"/>
    <mergeCell ref="R20:X20"/>
    <mergeCell ref="R22:X22"/>
    <mergeCell ref="J15:P15"/>
    <mergeCell ref="J16:P16"/>
    <mergeCell ref="J19:P19"/>
    <mergeCell ref="J21:P21"/>
    <mergeCell ref="J18:P18"/>
    <mergeCell ref="R21:X21"/>
    <mergeCell ref="R56:X56"/>
    <mergeCell ref="B8:H8"/>
    <mergeCell ref="B32:H32"/>
    <mergeCell ref="B36:H36"/>
    <mergeCell ref="J17:P17"/>
    <mergeCell ref="R37:X37"/>
    <mergeCell ref="J33:P33"/>
    <mergeCell ref="J35:P35"/>
    <mergeCell ref="B20:H20"/>
    <mergeCell ref="J22:P22"/>
    <mergeCell ref="B21:H21"/>
    <mergeCell ref="B23:H23"/>
    <mergeCell ref="B24:H24"/>
    <mergeCell ref="J23:P23"/>
    <mergeCell ref="J24:P24"/>
    <mergeCell ref="R33:X33"/>
    <mergeCell ref="J36:P36"/>
    <mergeCell ref="R36:X36"/>
    <mergeCell ref="B19:H19"/>
    <mergeCell ref="B16:H16"/>
    <mergeCell ref="J34:P34"/>
    <mergeCell ref="B22:H22"/>
    <mergeCell ref="R8:X8"/>
    <mergeCell ref="R15:X15"/>
  </mergeCells>
  <hyperlinks>
    <hyperlink ref="J74" r:id="rId1" display="andre.botha@mweb.co.za"/>
    <hyperlink ref="J83" r:id="rId2" display="ddrcbotha@gmail.com"/>
    <hyperlink ref="J78" r:id="rId3" display="jgeldenhuys9@gmail.com"/>
    <hyperlink ref="J77" r:id="rId4" display="chrisf@vodamail.co.za"/>
    <hyperlink ref="J76" r:id="rId5" display="benabeln1@gmail.com"/>
    <hyperlink ref="J75" r:id="rId6" display="benabeln1@gmail.com"/>
    <hyperlink ref="J84" r:id="rId7" display="benabeln1@gmail.com"/>
    <hyperlink ref="J85" r:id="rId8" display="leonjansen101@gmail.com"/>
    <hyperlink ref="J79" r:id="rId9" display="henco@rethink.co.za"/>
    <hyperlink ref="J80" r:id="rId10" display="hoffman.raymond@gmail.com"/>
  </hyperlinks>
  <printOptions horizontalCentered="1" verticalCentered="1"/>
  <pageMargins left="0" right="0" top="0.3937007874015748" bottom="0" header="0.11811023622047245" footer="0"/>
  <pageSetup fitToHeight="1" fitToWidth="1" horizontalDpi="600" verticalDpi="600" orientation="portrait" paperSize="9" scale="40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0"/>
  <sheetViews>
    <sheetView tabSelected="1" zoomScalePageLayoutView="0" workbookViewId="0" topLeftCell="A1">
      <selection activeCell="H15" sqref="H15"/>
    </sheetView>
  </sheetViews>
  <sheetFormatPr defaultColWidth="9.00390625" defaultRowHeight="15.75"/>
  <cols>
    <col min="2" max="2" width="79.875" style="0" bestFit="1" customWidth="1"/>
    <col min="4" max="4" width="0" style="0" hidden="1" customWidth="1"/>
    <col min="5" max="5" width="56.00390625" style="0" hidden="1" customWidth="1"/>
  </cols>
  <sheetData>
    <row r="1" ht="21.75" customHeight="1">
      <c r="B1" s="35" t="s">
        <v>24</v>
      </c>
    </row>
    <row r="2" ht="21.75" customHeight="1">
      <c r="B2" s="35" t="s">
        <v>25</v>
      </c>
    </row>
    <row r="3" ht="12" customHeight="1">
      <c r="B3" s="36" t="s">
        <v>27</v>
      </c>
    </row>
    <row r="4" ht="12" customHeight="1">
      <c r="B4" s="36" t="s">
        <v>26</v>
      </c>
    </row>
    <row r="5" ht="21.75" customHeight="1">
      <c r="B5" s="37" t="s">
        <v>28</v>
      </c>
    </row>
    <row r="6" ht="12.75" customHeight="1">
      <c r="B6" s="36" t="s">
        <v>50</v>
      </c>
    </row>
    <row r="7" ht="27" customHeight="1">
      <c r="B7" s="38">
        <v>2020</v>
      </c>
    </row>
    <row r="8" ht="21.75" thickBot="1">
      <c r="B8" s="39" t="s">
        <v>82</v>
      </c>
    </row>
    <row r="9" spans="2:5" ht="18" customHeight="1" thickBot="1" thickTop="1">
      <c r="B9" s="49" t="s">
        <v>47</v>
      </c>
      <c r="D9" t="b">
        <f>B9=E9</f>
        <v>1</v>
      </c>
      <c r="E9" t="str">
        <f>'2020'!B15</f>
        <v>01/01 - Nuwejaarsdag / New Year's Day</v>
      </c>
    </row>
    <row r="10" spans="2:5" ht="15" customHeight="1" thickBot="1">
      <c r="B10" s="40" t="s">
        <v>163</v>
      </c>
      <c r="D10" t="b">
        <f aca="true" t="shared" si="0" ref="D10:D60">B10=E10</f>
        <v>1</v>
      </c>
      <c r="E10" t="str">
        <f>'2020'!B16</f>
        <v>11/01 - Strategic Planning</v>
      </c>
    </row>
    <row r="11" spans="2:5" ht="15" customHeight="1" thickBot="1">
      <c r="B11" s="46" t="s">
        <v>165</v>
      </c>
      <c r="D11" t="b">
        <f t="shared" si="0"/>
        <v>1</v>
      </c>
      <c r="E11" t="str">
        <f>'2020'!B17</f>
        <v>14/01 - Bestuursvergadering / Committee Meeting</v>
      </c>
    </row>
    <row r="12" spans="2:5" ht="15" customHeight="1" thickBot="1">
      <c r="B12" s="45" t="s">
        <v>123</v>
      </c>
      <c r="D12" t="b">
        <f t="shared" si="0"/>
        <v>1</v>
      </c>
      <c r="E12" t="str">
        <f>'2020'!B18</f>
        <v>15/01 - Skole heropen / Schools open</v>
      </c>
    </row>
    <row r="13" spans="2:5" ht="15" customHeight="1" thickBot="1">
      <c r="B13" s="47" t="s">
        <v>114</v>
      </c>
      <c r="D13" t="b">
        <f t="shared" si="0"/>
        <v>1</v>
      </c>
      <c r="E13" t="str">
        <f>'2020'!B19</f>
        <v>18/01 - Skietdag Jagtabelle &amp; Posligas (Sien onder)</v>
      </c>
    </row>
    <row r="14" spans="2:5" ht="15" customHeight="1" thickBot="1">
      <c r="B14" s="48" t="s">
        <v>113</v>
      </c>
      <c r="D14" t="b">
        <f t="shared" si="0"/>
        <v>1</v>
      </c>
      <c r="E14" t="str">
        <f>'2020'!B20</f>
        <v>25/01 - Wesrand President &amp; Intertak Spanskietkompetisie</v>
      </c>
    </row>
    <row r="15" spans="2:5" ht="15.75" customHeight="1" thickBot="1">
      <c r="B15" s="50" t="s">
        <v>175</v>
      </c>
      <c r="D15" t="b">
        <f t="shared" si="0"/>
        <v>1</v>
      </c>
      <c r="E15" t="str">
        <f>'2020'!B21</f>
        <v>28/01 - Ledevergadering / Members Meeting</v>
      </c>
    </row>
    <row r="16" ht="22.5" thickBot="1" thickTop="1">
      <c r="B16" s="39" t="s">
        <v>83</v>
      </c>
    </row>
    <row r="17" spans="2:5" ht="20.25" thickBot="1" thickTop="1">
      <c r="B17" s="68" t="s">
        <v>124</v>
      </c>
      <c r="D17" t="b">
        <f t="shared" si="0"/>
        <v>1</v>
      </c>
      <c r="E17" t="str">
        <f>'2020'!J15</f>
        <v>08/02 - Gallery Sporting Rifle (Heidelberg)</v>
      </c>
    </row>
    <row r="18" spans="2:5" ht="19.5" thickBot="1">
      <c r="B18" s="52" t="s">
        <v>128</v>
      </c>
      <c r="D18" t="b">
        <f t="shared" si="0"/>
        <v>1</v>
      </c>
      <c r="E18" t="str">
        <f>'2020'!J16</f>
        <v>10/02 - Takstate / Branch Statements (Oct - Dec 2019)</v>
      </c>
    </row>
    <row r="19" spans="2:5" ht="19.5" thickBot="1">
      <c r="B19" s="46" t="s">
        <v>166</v>
      </c>
      <c r="D19" t="b">
        <f t="shared" si="0"/>
        <v>1</v>
      </c>
      <c r="E19" t="str">
        <f>'2020'!J17</f>
        <v>11/02 - Bestuursvergadering / Committee Meeting</v>
      </c>
    </row>
    <row r="20" spans="2:5" ht="19.5" thickBot="1">
      <c r="B20" s="65" t="s">
        <v>98</v>
      </c>
      <c r="D20" t="b">
        <f t="shared" si="0"/>
        <v>1</v>
      </c>
      <c r="E20" t="str">
        <f>'2020'!J18</f>
        <v>14/02 - Valentynsdag / Valentine's Day</v>
      </c>
    </row>
    <row r="21" spans="2:5" ht="19.5" thickBot="1">
      <c r="B21" s="47" t="s">
        <v>184</v>
      </c>
      <c r="D21" t="b">
        <f t="shared" si="0"/>
        <v>1</v>
      </c>
      <c r="E21" t="str">
        <f>'2020'!J19</f>
        <v>15/02 - Shoot Day Hunting Exercises &amp; Postal League (See below)</v>
      </c>
    </row>
    <row r="22" spans="2:5" ht="19.5" thickBot="1">
      <c r="B22" s="71" t="s">
        <v>176</v>
      </c>
      <c r="D22" t="b">
        <f t="shared" si="0"/>
        <v>1</v>
      </c>
      <c r="E22" t="str">
        <f>'2020'!J20</f>
        <v>25/02 - Ledevergadering / Members Meeting</v>
      </c>
    </row>
    <row r="23" spans="2:5" ht="19.5" thickBot="1">
      <c r="B23" s="72" t="s">
        <v>164</v>
      </c>
      <c r="D23" t="b">
        <f t="shared" si="0"/>
        <v>1</v>
      </c>
      <c r="E23" t="str">
        <f>'2020'!J21</f>
        <v>29/02 - Wesrand President &amp; Intertak Spanskietkompetisie</v>
      </c>
    </row>
    <row r="24" ht="22.5" thickBot="1" thickTop="1">
      <c r="B24" s="39" t="s">
        <v>84</v>
      </c>
    </row>
    <row r="25" spans="2:5" ht="20.25" thickBot="1" thickTop="1">
      <c r="B25" s="69" t="s">
        <v>126</v>
      </c>
      <c r="D25" t="b">
        <f t="shared" si="0"/>
        <v>1</v>
      </c>
      <c r="E25" t="str">
        <f>'2020'!R15</f>
        <v>14/03 - Toegewyde Jagterskursus / Dedicated Hunter Course</v>
      </c>
    </row>
    <row r="26" spans="2:5" ht="19.5" thickBot="1">
      <c r="B26" s="52" t="s">
        <v>130</v>
      </c>
      <c r="D26" t="b">
        <f t="shared" si="0"/>
        <v>1</v>
      </c>
      <c r="E26" t="str">
        <f>'2020'!R16</f>
        <v>16/03 - Takstate / Branch Statements (Jan 2020)</v>
      </c>
    </row>
    <row r="27" spans="2:5" ht="19.5" thickBot="1">
      <c r="B27" s="46" t="s">
        <v>167</v>
      </c>
      <c r="D27" t="b">
        <f t="shared" si="0"/>
        <v>1</v>
      </c>
      <c r="E27" t="str">
        <f>'2020'!R17</f>
        <v>17/03 - Bestuursvergadering / Committee Meeting</v>
      </c>
    </row>
    <row r="28" spans="2:5" ht="19.5" thickBot="1">
      <c r="B28" s="45" t="s">
        <v>125</v>
      </c>
      <c r="D28" t="b">
        <f t="shared" si="0"/>
        <v>1</v>
      </c>
      <c r="E28" t="str">
        <f>'2020'!R18</f>
        <v>20/03 - Skole sluit / Schools close</v>
      </c>
    </row>
    <row r="29" spans="2:5" ht="19.5" thickBot="1">
      <c r="B29" s="47" t="s">
        <v>127</v>
      </c>
      <c r="D29" t="b">
        <f t="shared" si="0"/>
        <v>1</v>
      </c>
      <c r="E29" t="str">
        <f>'2020'!R19</f>
        <v>21/03 - Skietdag Jagtabelle &amp; Posligas (Sien onder)</v>
      </c>
    </row>
    <row r="30" spans="2:5" ht="19.5" thickBot="1">
      <c r="B30" s="53" t="s">
        <v>48</v>
      </c>
      <c r="D30" t="b">
        <f t="shared" si="0"/>
        <v>1</v>
      </c>
      <c r="E30" t="str">
        <f>'2020'!R20</f>
        <v>21/03 - Menseregtedag / Human Rights Day</v>
      </c>
    </row>
    <row r="31" spans="2:5" ht="19.5" thickBot="1">
      <c r="B31" s="46" t="s">
        <v>129</v>
      </c>
      <c r="D31" t="b">
        <f t="shared" si="0"/>
        <v>1</v>
      </c>
      <c r="E31" t="str">
        <f>'2020'!R21</f>
        <v>24/03 - Streeksvergadering met Hoofkantoor</v>
      </c>
    </row>
    <row r="32" spans="2:5" ht="19.5" thickBot="1">
      <c r="B32" s="48" t="s">
        <v>191</v>
      </c>
      <c r="D32" t="b">
        <f t="shared" si="0"/>
        <v>1</v>
      </c>
      <c r="E32" t="str">
        <f>'2020'!R22</f>
        <v>28/03 - Gallery Sporting Rifle (Heidelberg)</v>
      </c>
    </row>
    <row r="33" spans="2:5" ht="19.5" thickBot="1">
      <c r="B33" s="66" t="s">
        <v>177</v>
      </c>
      <c r="D33" t="b">
        <f t="shared" si="0"/>
        <v>1</v>
      </c>
      <c r="E33" t="str">
        <f>'2020'!R23</f>
        <v>26/03 - Ledevergadering / Members Meeting</v>
      </c>
    </row>
    <row r="34" spans="2:5" ht="19.5" thickBot="1">
      <c r="B34" s="70" t="s">
        <v>132</v>
      </c>
      <c r="D34" t="b">
        <f t="shared" si="0"/>
        <v>1</v>
      </c>
      <c r="E34" t="str">
        <f>'2020'!R24</f>
        <v>31/03 - Skole heropen / Schools open</v>
      </c>
    </row>
    <row r="35" ht="22.5" thickBot="1" thickTop="1">
      <c r="B35" s="39" t="s">
        <v>85</v>
      </c>
    </row>
    <row r="36" spans="2:5" ht="20.25" thickBot="1" thickTop="1">
      <c r="B36" s="55" t="s">
        <v>134</v>
      </c>
      <c r="D36" t="b">
        <f t="shared" si="0"/>
        <v>1</v>
      </c>
      <c r="E36" t="str">
        <f>'2020'!B32</f>
        <v>06/04 - Takstate / Branch Statements (Feb 2020)</v>
      </c>
    </row>
    <row r="37" spans="2:5" ht="19.5" thickBot="1">
      <c r="B37" s="53" t="s">
        <v>131</v>
      </c>
      <c r="D37" t="b">
        <f t="shared" si="0"/>
        <v>1</v>
      </c>
      <c r="E37" t="str">
        <f>'2020'!B33</f>
        <v>10-13/04 - Paasnaweek / Easter Weekend</v>
      </c>
    </row>
    <row r="38" spans="2:5" ht="19.5" thickBot="1">
      <c r="B38" s="46" t="s">
        <v>168</v>
      </c>
      <c r="D38" t="b">
        <f t="shared" si="0"/>
        <v>1</v>
      </c>
      <c r="E38" t="str">
        <f>'2020'!B34</f>
        <v>14/04 - Bestuursvergadering / Committee Meeting</v>
      </c>
    </row>
    <row r="39" spans="2:5" ht="19.5" thickBot="1">
      <c r="B39" s="47" t="s">
        <v>135</v>
      </c>
      <c r="D39" t="b">
        <f t="shared" si="0"/>
        <v>1</v>
      </c>
      <c r="E39" t="str">
        <f>'2020'!B35</f>
        <v>18/04 - Skietdag Jagtabelle &amp; Posligas (Sien onder)</v>
      </c>
    </row>
    <row r="40" spans="2:5" ht="19.5" thickBot="1">
      <c r="B40" s="67" t="s">
        <v>133</v>
      </c>
      <c r="D40" t="b">
        <f t="shared" si="0"/>
        <v>1</v>
      </c>
      <c r="E40" t="str">
        <f>'2020'!B36</f>
        <v>24-27/04 - Huntex</v>
      </c>
    </row>
    <row r="41" spans="2:5" ht="19.5" thickBot="1">
      <c r="B41" s="53" t="s">
        <v>53</v>
      </c>
      <c r="D41" t="b">
        <f t="shared" si="0"/>
        <v>1</v>
      </c>
      <c r="E41" t="str">
        <f>'2020'!B37</f>
        <v>27/04 - Vryheidsdag / Freedom Day</v>
      </c>
    </row>
    <row r="42" spans="2:5" ht="19.5" thickBot="1">
      <c r="B42" s="50" t="s">
        <v>178</v>
      </c>
      <c r="D42" t="b">
        <f t="shared" si="0"/>
        <v>1</v>
      </c>
      <c r="E42" t="str">
        <f>'2020'!B38</f>
        <v>28/04 - Ledevergadering / Members Meeting</v>
      </c>
    </row>
    <row r="43" ht="22.5" thickBot="1" thickTop="1">
      <c r="B43" s="39" t="s">
        <v>86</v>
      </c>
    </row>
    <row r="44" spans="2:5" ht="20.25" thickBot="1" thickTop="1">
      <c r="B44" s="54" t="s">
        <v>49</v>
      </c>
      <c r="D44" t="b">
        <f t="shared" si="0"/>
        <v>1</v>
      </c>
      <c r="E44" t="str">
        <f>'2020'!J32</f>
        <v>01/05 - Werkersdag / Labour Day</v>
      </c>
    </row>
    <row r="45" spans="2:5" ht="19.5" thickBot="1">
      <c r="B45" s="52" t="s">
        <v>136</v>
      </c>
      <c r="D45" t="b">
        <f t="shared" si="0"/>
        <v>1</v>
      </c>
      <c r="E45" t="str">
        <f>'2020'!J33</f>
        <v>04/05 - Takstate / Branch Statements (Mar 2020)</v>
      </c>
    </row>
    <row r="46" spans="2:5" ht="19.5" thickBot="1">
      <c r="B46" s="48" t="s">
        <v>186</v>
      </c>
      <c r="D46" t="b">
        <f t="shared" si="0"/>
        <v>1</v>
      </c>
      <c r="E46" t="str">
        <f>'2020'!J34</f>
        <v>09/05 - Gallery Sporting Rifle (Heidelberg)</v>
      </c>
    </row>
    <row r="47" spans="2:5" ht="19.5" thickBot="1">
      <c r="B47" s="57" t="s">
        <v>138</v>
      </c>
      <c r="D47" t="b">
        <f t="shared" si="0"/>
        <v>1</v>
      </c>
      <c r="E47" t="str">
        <f>'2020'!J35</f>
        <v>10/05 - Moedersdag / Mother's Day</v>
      </c>
    </row>
    <row r="48" spans="2:5" ht="19.5" thickBot="1">
      <c r="B48" s="46" t="s">
        <v>169</v>
      </c>
      <c r="D48" t="b">
        <f t="shared" si="0"/>
        <v>1</v>
      </c>
      <c r="E48" t="str">
        <f>'2020'!J36</f>
        <v>12/05 - Bestuursvergadering / Committee Meeting</v>
      </c>
    </row>
    <row r="49" spans="2:5" ht="19.5" thickBot="1">
      <c r="B49" s="48" t="s">
        <v>137</v>
      </c>
      <c r="D49" t="b">
        <f t="shared" si="0"/>
        <v>1</v>
      </c>
      <c r="E49" t="str">
        <f>'2020'!J37</f>
        <v>16/05 - Wesrand UITDAAG Spanskietkompetisie</v>
      </c>
    </row>
    <row r="50" spans="2:5" ht="19.5" thickBot="1">
      <c r="B50" s="66" t="s">
        <v>179</v>
      </c>
      <c r="D50" t="b">
        <f t="shared" si="0"/>
        <v>1</v>
      </c>
      <c r="E50" t="str">
        <f>'2020'!J38</f>
        <v>26/05 - Ledevergadering / Members Meeting</v>
      </c>
    </row>
    <row r="51" spans="2:5" ht="19.5" thickBot="1">
      <c r="B51" s="83" t="s">
        <v>185</v>
      </c>
      <c r="D51" t="b">
        <f t="shared" si="0"/>
        <v>1</v>
      </c>
      <c r="E51" t="str">
        <f>'2020'!J39</f>
        <v>30/05 - Wesrand President &amp; Intertak Spanskietkompetisie</v>
      </c>
    </row>
    <row r="52" ht="22.5" thickBot="1" thickTop="1">
      <c r="B52" s="39" t="s">
        <v>87</v>
      </c>
    </row>
    <row r="53" spans="2:5" ht="20.25" thickBot="1" thickTop="1">
      <c r="B53" s="55" t="s">
        <v>162</v>
      </c>
      <c r="D53" t="b">
        <f t="shared" si="0"/>
        <v>1</v>
      </c>
      <c r="E53" t="str">
        <f>'2020'!R32</f>
        <v>01/06 - Takstate / Branch Statements (Apr 2020)</v>
      </c>
    </row>
    <row r="54" spans="2:5" ht="19.5" thickBot="1">
      <c r="B54" s="45" t="s">
        <v>139</v>
      </c>
      <c r="D54" t="b">
        <f t="shared" si="0"/>
        <v>1</v>
      </c>
      <c r="E54" t="str">
        <f>'2020'!R33</f>
        <v>12/06 - Skole sluit / Schools close</v>
      </c>
    </row>
    <row r="55" spans="2:5" ht="19.5" thickBot="1">
      <c r="B55" s="46" t="s">
        <v>170</v>
      </c>
      <c r="D55" t="b">
        <f t="shared" si="0"/>
        <v>1</v>
      </c>
      <c r="E55" t="str">
        <f>'2020'!R34</f>
        <v>16/06 - Bestuursvergadering / Committee Meeting</v>
      </c>
    </row>
    <row r="56" spans="2:5" ht="19.5" thickBot="1">
      <c r="B56" s="53" t="s">
        <v>93</v>
      </c>
      <c r="D56" t="b">
        <f t="shared" si="0"/>
        <v>1</v>
      </c>
      <c r="E56" t="str">
        <f>'2020'!R35</f>
        <v>16/06 - Jeugdag / Jouth Day &amp; Vadersdag / Father's Day</v>
      </c>
    </row>
    <row r="57" spans="2:5" ht="19.5" thickBot="1">
      <c r="B57" s="47" t="s">
        <v>140</v>
      </c>
      <c r="D57" t="b">
        <f t="shared" si="0"/>
        <v>1</v>
      </c>
      <c r="E57" t="str">
        <f>'2020'!R36</f>
        <v>20/06 - Skietdag Jagtabelle &amp; Posligas (Sien onder)</v>
      </c>
    </row>
    <row r="58" spans="2:5" ht="19.5" thickBot="1">
      <c r="B58" s="56" t="s">
        <v>141</v>
      </c>
      <c r="D58" t="b">
        <f t="shared" si="0"/>
        <v>1</v>
      </c>
      <c r="E58" t="str">
        <f>'2020'!R37</f>
        <v>21/06 - Vadersdag / Father's Day</v>
      </c>
    </row>
    <row r="59" spans="2:5" ht="19.5" thickBot="1">
      <c r="B59" s="48" t="s">
        <v>142</v>
      </c>
      <c r="D59" t="b">
        <f t="shared" si="0"/>
        <v>1</v>
      </c>
      <c r="E59" t="str">
        <f>'2020'!R38</f>
        <v>27/06 - Gallery Sporting Rifle (Heidelberg)</v>
      </c>
    </row>
    <row r="60" spans="2:5" ht="19.5" thickBot="1">
      <c r="B60" s="50" t="s">
        <v>180</v>
      </c>
      <c r="D60" t="b">
        <f t="shared" si="0"/>
        <v>1</v>
      </c>
      <c r="E60" t="str">
        <f>'2020'!R39</f>
        <v>30/06 - Ledevergadering / Members Meeting</v>
      </c>
    </row>
    <row r="61" ht="22.5" thickBot="1" thickTop="1">
      <c r="B61" s="39" t="s">
        <v>88</v>
      </c>
    </row>
    <row r="62" spans="2:5" ht="20.25" thickBot="1" thickTop="1">
      <c r="B62" s="55" t="s">
        <v>152</v>
      </c>
      <c r="D62" t="b">
        <f>B62=E62</f>
        <v>1</v>
      </c>
      <c r="E62" t="str">
        <f>'2020'!B48</f>
        <v>06/07 - Takstate / Branch Statements (May 2020</v>
      </c>
    </row>
    <row r="63" spans="2:5" ht="19.5" thickBot="1">
      <c r="B63" s="45" t="s">
        <v>151</v>
      </c>
      <c r="D63" t="b">
        <f aca="true" t="shared" si="1" ref="D63:D100">B63=E63</f>
        <v>1</v>
      </c>
      <c r="E63" t="str">
        <f>'2020'!B49</f>
        <v>07/07 - Skole heropen / Schools open</v>
      </c>
    </row>
    <row r="64" spans="2:5" ht="19.5" thickBot="1">
      <c r="B64" s="46" t="s">
        <v>171</v>
      </c>
      <c r="D64" t="b">
        <f t="shared" si="1"/>
        <v>1</v>
      </c>
      <c r="E64" t="str">
        <f>'2020'!B50</f>
        <v>14/07 - Bestuursvergadering / Committee Meeting</v>
      </c>
    </row>
    <row r="65" spans="2:5" ht="19.5" thickBot="1">
      <c r="B65" s="57" t="s">
        <v>66</v>
      </c>
      <c r="D65" t="b">
        <f t="shared" si="1"/>
        <v>1</v>
      </c>
      <c r="E65" t="str">
        <f>'2020'!B51</f>
        <v>18/07 - Mandelladag / Mandella Day</v>
      </c>
    </row>
    <row r="66" spans="2:5" ht="19.5" thickBot="1">
      <c r="B66" s="47" t="s">
        <v>153</v>
      </c>
      <c r="D66" t="b">
        <f t="shared" si="1"/>
        <v>1</v>
      </c>
      <c r="E66" t="str">
        <f>'2020'!B52</f>
        <v>18/07 - Skietdag Jagtabelle &amp; Posligas (Sien onder)</v>
      </c>
    </row>
    <row r="67" spans="2:5" ht="19.5" thickBot="1">
      <c r="B67" s="71" t="s">
        <v>146</v>
      </c>
      <c r="D67" t="b">
        <f t="shared" si="1"/>
        <v>1</v>
      </c>
      <c r="E67" t="str">
        <f>'2020'!B53</f>
        <v>28/07 - Algemene Jaarvergadering</v>
      </c>
    </row>
    <row r="68" spans="2:5" ht="19.5" thickBot="1">
      <c r="B68" s="84" t="s">
        <v>189</v>
      </c>
      <c r="D68" t="b">
        <f t="shared" si="1"/>
        <v>1</v>
      </c>
      <c r="E68" t="str">
        <f>'2020'!B54</f>
        <v>25/07 - Skietdag Heidelberg Militêre Skietbaan</v>
      </c>
    </row>
    <row r="69" ht="22.5" thickBot="1" thickTop="1">
      <c r="B69" s="39" t="s">
        <v>89</v>
      </c>
    </row>
    <row r="70" spans="2:5" ht="15.75" customHeight="1" thickBot="1" thickTop="1">
      <c r="B70" s="55" t="s">
        <v>143</v>
      </c>
      <c r="D70" t="b">
        <f t="shared" si="1"/>
        <v>1</v>
      </c>
      <c r="E70" t="str">
        <f>'2020'!J48</f>
        <v>03/08 - Takstate / Branch Statements (Jun 2020)</v>
      </c>
    </row>
    <row r="71" spans="2:5" ht="15.75" customHeight="1" thickBot="1">
      <c r="B71" s="53" t="s">
        <v>51</v>
      </c>
      <c r="D71" t="b">
        <f t="shared" si="1"/>
        <v>1</v>
      </c>
      <c r="E71" t="str">
        <f>'2020'!J49</f>
        <v>09/08 - Vrouedag / Women's Day</v>
      </c>
    </row>
    <row r="72" spans="2:5" ht="15.75" customHeight="1" thickBot="1">
      <c r="B72" s="52" t="s">
        <v>192</v>
      </c>
      <c r="D72" t="b">
        <f t="shared" si="1"/>
        <v>1</v>
      </c>
      <c r="E72" t="str">
        <f>'2020'!J50</f>
        <v>10/08 - Finansiële State / Financial Statements (2020)</v>
      </c>
    </row>
    <row r="73" spans="2:5" ht="15.75" customHeight="1" thickBot="1">
      <c r="B73" s="46" t="s">
        <v>172</v>
      </c>
      <c r="D73" t="b">
        <f t="shared" si="1"/>
        <v>1</v>
      </c>
      <c r="E73" t="str">
        <f>'2020'!J51</f>
        <v>11/08 - Bestuursvergadering / Committee Meeting</v>
      </c>
    </row>
    <row r="74" spans="2:5" ht="15.75" customHeight="1" thickBot="1">
      <c r="B74" s="47" t="s">
        <v>145</v>
      </c>
      <c r="D74" t="b">
        <f t="shared" si="1"/>
        <v>1</v>
      </c>
      <c r="E74" t="str">
        <f>'2020'!J52</f>
        <v>15/08 - Skietdag Jagtabelle &amp; Posligas (Sien onder)</v>
      </c>
    </row>
    <row r="75" spans="2:5" ht="19.5" thickBot="1">
      <c r="B75" s="71" t="s">
        <v>181</v>
      </c>
      <c r="D75" t="b">
        <f t="shared" si="1"/>
        <v>1</v>
      </c>
      <c r="E75" t="str">
        <f>'2020'!J53</f>
        <v>25/08 - Ledevergadering / Members Meeting</v>
      </c>
    </row>
    <row r="76" spans="2:5" ht="19.5" thickBot="1">
      <c r="B76" s="84" t="s">
        <v>188</v>
      </c>
      <c r="D76" t="b">
        <f t="shared" si="1"/>
        <v>1</v>
      </c>
      <c r="E76" t="str">
        <f>'2020'!J54</f>
        <v>29/08 - Skietdag Heidelberg Militêre Skietbaan</v>
      </c>
    </row>
    <row r="77" ht="22.5" thickBot="1" thickTop="1">
      <c r="B77" s="39" t="s">
        <v>90</v>
      </c>
    </row>
    <row r="78" spans="2:5" ht="20.25" thickBot="1" thickTop="1">
      <c r="B78" s="58" t="s">
        <v>161</v>
      </c>
      <c r="D78" t="b">
        <f t="shared" si="1"/>
        <v>1</v>
      </c>
      <c r="E78" t="str">
        <f>'2020'!R48</f>
        <v>02/09 - Sekretaressedag / Secretary's Day</v>
      </c>
    </row>
    <row r="79" spans="2:5" ht="19.5" thickBot="1">
      <c r="B79" s="51" t="s">
        <v>147</v>
      </c>
      <c r="D79" t="b">
        <f t="shared" si="1"/>
        <v>1</v>
      </c>
      <c r="E79" t="str">
        <f>'2020'!R49</f>
        <v>12/09 - Toegewyde Jagterskursus / Dedicated Hunter Course</v>
      </c>
    </row>
    <row r="80" spans="2:5" ht="19.5" thickBot="1">
      <c r="B80" s="46" t="s">
        <v>173</v>
      </c>
      <c r="D80" t="b">
        <f t="shared" si="1"/>
        <v>1</v>
      </c>
      <c r="E80" t="str">
        <f>'2020'!R50</f>
        <v>15/09 - Bestuursvergadering / Committee Meeting</v>
      </c>
    </row>
    <row r="81" spans="2:5" ht="19.5" thickBot="1">
      <c r="B81" s="45" t="s">
        <v>148</v>
      </c>
      <c r="D81" t="b">
        <f t="shared" si="1"/>
        <v>1</v>
      </c>
      <c r="E81" t="str">
        <f>'2020'!R51</f>
        <v>18/09 - Skole sluit / Schools close</v>
      </c>
    </row>
    <row r="82" spans="2:5" ht="19.5" thickBot="1">
      <c r="B82" s="47" t="s">
        <v>149</v>
      </c>
      <c r="D82" t="b">
        <f t="shared" si="1"/>
        <v>1</v>
      </c>
      <c r="E82" t="str">
        <f>'2020'!R52</f>
        <v>19/09 - Skietdag Jagtabelle &amp; Posligas (Sien onder)</v>
      </c>
    </row>
    <row r="83" spans="2:5" ht="19.5" thickBot="1">
      <c r="B83" s="53" t="s">
        <v>52</v>
      </c>
      <c r="D83" t="b">
        <f t="shared" si="1"/>
        <v>1</v>
      </c>
      <c r="E83" t="str">
        <f>'2020'!R53</f>
        <v>24/09 - Erfenisdag / Heritage Day</v>
      </c>
    </row>
    <row r="84" spans="2:5" ht="19.5" thickBot="1">
      <c r="B84" s="66" t="s">
        <v>150</v>
      </c>
      <c r="D84" t="b">
        <f t="shared" si="1"/>
        <v>1</v>
      </c>
      <c r="E84" t="str">
        <f>'2020'!R54</f>
        <v>29/09 - Ledevergadering / Trophy Measuring</v>
      </c>
    </row>
    <row r="85" spans="2:5" ht="19.5" thickBot="1">
      <c r="B85" s="47" t="s">
        <v>190</v>
      </c>
      <c r="D85" t="b">
        <f t="shared" si="1"/>
        <v>1</v>
      </c>
      <c r="E85" t="str">
        <f>'2020'!R55</f>
        <v>26/09 - Skietdag Heidelberg Militêre Skietbaan</v>
      </c>
    </row>
    <row r="86" spans="2:5" ht="19.5" thickBot="1">
      <c r="B86" s="70" t="s">
        <v>154</v>
      </c>
      <c r="D86" t="b">
        <f t="shared" si="1"/>
        <v>1</v>
      </c>
      <c r="E86" t="str">
        <f>'2020'!R56</f>
        <v>29/09 - Skole heropen / Schools open</v>
      </c>
    </row>
    <row r="87" ht="22.5" thickBot="1" thickTop="1">
      <c r="B87" s="39" t="s">
        <v>91</v>
      </c>
    </row>
    <row r="88" spans="2:5" ht="20.25" thickBot="1" thickTop="1">
      <c r="B88" s="68" t="s">
        <v>155</v>
      </c>
      <c r="D88" t="b">
        <f t="shared" si="1"/>
        <v>1</v>
      </c>
      <c r="E88" t="str">
        <f>'2020'!B64</f>
        <v>03/10 - Wesrand Ope-Uitdaag Intertak Kleiskietkompetisie</v>
      </c>
    </row>
    <row r="89" spans="2:5" ht="19.5" thickBot="1">
      <c r="B89" s="52" t="s">
        <v>156</v>
      </c>
      <c r="D89" t="b">
        <f t="shared" si="1"/>
        <v>1</v>
      </c>
      <c r="E89" t="str">
        <f>'2020'!B65</f>
        <v>05/10 - Takstate / Branch Statements (Jul - Aug 2020)</v>
      </c>
    </row>
    <row r="90" spans="2:5" ht="19.5" thickBot="1">
      <c r="B90" s="57" t="s">
        <v>194</v>
      </c>
      <c r="D90" t="b">
        <f t="shared" si="1"/>
        <v>1</v>
      </c>
      <c r="E90" t="str">
        <f>'2020'!B66</f>
        <v>16/10 - Basedag / Bosses' Day</v>
      </c>
    </row>
    <row r="91" spans="2:5" ht="19.5" thickBot="1">
      <c r="B91" s="48" t="s">
        <v>182</v>
      </c>
      <c r="D91" t="b">
        <f t="shared" si="1"/>
        <v>1</v>
      </c>
      <c r="E91" t="str">
        <f>'2020'!B67</f>
        <v>27/10 - Ledevergadering / Members Meeting</v>
      </c>
    </row>
    <row r="92" spans="2:5" ht="19.5" thickBot="1">
      <c r="B92" s="50" t="s">
        <v>193</v>
      </c>
      <c r="D92" t="b">
        <f t="shared" si="1"/>
        <v>1</v>
      </c>
      <c r="E92" t="str">
        <f>'2020'!B68</f>
        <v>31/10 - Skietdag Heidelberg Militêre Skietbaan</v>
      </c>
    </row>
    <row r="93" ht="22.5" thickBot="1" thickTop="1">
      <c r="B93" s="39" t="s">
        <v>92</v>
      </c>
    </row>
    <row r="94" spans="2:5" ht="20.25" thickBot="1" thickTop="1">
      <c r="B94" s="58" t="s">
        <v>157</v>
      </c>
      <c r="D94" t="b">
        <f t="shared" si="1"/>
        <v>1</v>
      </c>
      <c r="E94" t="str">
        <f>'2020'!J64</f>
        <v>06/11 - SAJWV Dinee / SAHGCA Gala</v>
      </c>
    </row>
    <row r="95" spans="2:5" ht="19.5" thickBot="1">
      <c r="B95" s="57" t="s">
        <v>158</v>
      </c>
      <c r="D95" t="b">
        <f t="shared" si="1"/>
        <v>1</v>
      </c>
      <c r="E95" t="str">
        <f>'2020'!J65</f>
        <v>07/11 - SAJWV Kongres / SAHGCA Congress</v>
      </c>
    </row>
    <row r="96" spans="2:5" ht="19.5" thickBot="1">
      <c r="B96" s="52" t="s">
        <v>159</v>
      </c>
      <c r="D96" t="b">
        <f t="shared" si="1"/>
        <v>1</v>
      </c>
      <c r="E96" t="str">
        <f>'2020'!J66</f>
        <v>09/11 - Takstate / Branch Statements (Sep 2020)</v>
      </c>
    </row>
    <row r="97" spans="2:5" ht="19.5" thickBot="1">
      <c r="B97" s="46" t="s">
        <v>174</v>
      </c>
      <c r="D97" t="b">
        <f t="shared" si="1"/>
        <v>1</v>
      </c>
      <c r="E97" t="str">
        <f>'2020'!J67</f>
        <v>17/11 - Bestuursvergadering / Committee Meeting</v>
      </c>
    </row>
    <row r="98" spans="2:5" ht="19.5" thickBot="1">
      <c r="B98" s="47" t="s">
        <v>160</v>
      </c>
      <c r="D98" t="b">
        <f t="shared" si="1"/>
        <v>1</v>
      </c>
      <c r="E98" t="str">
        <f>'2020'!J68</f>
        <v>21/11 - Skietdag Jaarlikse Pretskiet / Annual Fun Shoot</v>
      </c>
    </row>
    <row r="99" spans="2:5" ht="19.5" thickBot="1">
      <c r="B99" s="66" t="s">
        <v>183</v>
      </c>
      <c r="D99" t="b">
        <f t="shared" si="1"/>
        <v>1</v>
      </c>
      <c r="E99" t="str">
        <f>'2020'!J69</f>
        <v>24/11 - Ledevergadering / Members Meeting</v>
      </c>
    </row>
    <row r="100" spans="2:5" ht="19.5" thickBot="1">
      <c r="B100" s="84" t="s">
        <v>187</v>
      </c>
      <c r="D100" t="b">
        <f t="shared" si="1"/>
        <v>1</v>
      </c>
      <c r="E100" t="str">
        <f>'2020'!J70</f>
        <v>28/11 - Skietdag Heidelberg Militêre Skietbaan</v>
      </c>
    </row>
    <row r="101" ht="16.5" thickTop="1"/>
  </sheetData>
  <sheetProtection/>
  <printOptions horizontalCentered="1"/>
  <pageMargins left="0.2362204724409449" right="0.2362204724409449" top="0.35433070866141736" bottom="0.35433070866141736" header="0.31496062992125984" footer="0.31496062992125984"/>
  <pageSetup fitToHeight="3"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Leon Jansen</cp:lastModifiedBy>
  <cp:lastPrinted>2019-10-24T09:50:59Z</cp:lastPrinted>
  <dcterms:created xsi:type="dcterms:W3CDTF">2017-10-26T11:59:17Z</dcterms:created>
  <dcterms:modified xsi:type="dcterms:W3CDTF">2020-01-28T07:56:43Z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